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<sst xmlns="http://schemas.openxmlformats.org/spreadsheetml/2006/main" count="231" uniqueCount="110">
  <si>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</si>
  <si>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</si>
  <si>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</si>
  <si>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</si>
  <si>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</si>
  <si>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</si>
  <si>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Оріентовні обсягі фінансування (вартість),тис.грн.</t>
  </si>
  <si>
    <t>ІІ етап</t>
  </si>
  <si>
    <t>ІІІ етап</t>
  </si>
  <si>
    <t>РАЗОМ</t>
  </si>
  <si>
    <t>1.</t>
  </si>
  <si>
    <t>постійно</t>
  </si>
  <si>
    <t>обласний бюджет</t>
  </si>
  <si>
    <t>Райдержадміністрації, міськвиконкоми</t>
  </si>
  <si>
    <t>бюджети районів,міст обласного значення</t>
  </si>
  <si>
    <t>2.</t>
  </si>
  <si>
    <t>4.</t>
  </si>
  <si>
    <t>Розвиток туристичної інфраструктури</t>
  </si>
  <si>
    <t>I етап</t>
  </si>
  <si>
    <t>Удосконалення рекламно-інформаційної діяльності</t>
  </si>
  <si>
    <t>Розвиток подієвого (фестивального) туризму</t>
  </si>
  <si>
    <t>Розвиток дитячого та молодіжного туризму</t>
  </si>
  <si>
    <t>Розвиток сільського зеленого туризму</t>
  </si>
  <si>
    <t>Головне управління культури, туризму і охорони культурної спадщини ОДА</t>
  </si>
  <si>
    <t>Райдержадміністрації,  міськвиконкоми</t>
  </si>
  <si>
    <t>Головне управління культури, туризму і охорони культурної спадщини ОДА, управління у справах преси та інформації ОДА</t>
  </si>
  <si>
    <t>Головне управління культури, туризму і охорони культурної спадщини ОДА, управління освіти і науки ОДА</t>
  </si>
  <si>
    <t>щорічно</t>
  </si>
  <si>
    <t>Створення сприятливих умов для  залучення  іноземних і  вітчизняних інвестицій у розвиток туристичної інфраструктури</t>
  </si>
  <si>
    <t>Розбудова інфраструктури туризму в туристично-рекреаційних зонах області за напрямками національної мережі міжнародних транспортних коридорів</t>
  </si>
  <si>
    <t>Розширення мережі екскурсійно-туристичних об’єктів області, збереження об’єктів культурної спадщини</t>
  </si>
  <si>
    <t>Підвищення рівня привабливості та пристосованості до потреб туризму об’єктів історико-культурної спадщини та природно-заповідного фонду, створення передумов для формування конкурентоспроможного обласного туристичного продукту</t>
  </si>
  <si>
    <t>Розвиток туристичної інфраструктури, створення передумов для формування конкурентоспроможного обласного туристичного продукту</t>
  </si>
  <si>
    <t xml:space="preserve"> </t>
  </si>
  <si>
    <t>2.2 Організація та проведення рекламно-інформаційних турів для представників туристичної галузі та ЗМІ по Чернігівській області за напрямками туристичних маршрутів</t>
  </si>
  <si>
    <t>2.3 Сприяння розробці, впровадженню та просуванню нових туристичних маршрутів по Чернігівській області</t>
  </si>
  <si>
    <t>2.4 Інформаційне облаштування та маркування цінних туристичних ресурсів області, національної та регіональної мереж туристично-екскурсійних маршрутів шляхом встановлення вказівників, біллбордів, сіті-лайтів, лайт-боксів тощо</t>
  </si>
  <si>
    <t>2.5 Сприяння роботі та розвитку мережі інформаційно-туристичних центрів і пунктів в районах та містах області</t>
  </si>
  <si>
    <t>2.7 Організація та участь  у нарадах, круглих столах, семінарах, конференціях з питань розвитку туризму</t>
  </si>
  <si>
    <t>2.8 Робота щодо розробки, випуску та поширення рекламно-інформаційної та сувенірної продукції про туристичний потенціал Чернігівської області</t>
  </si>
  <si>
    <t>2.9 Проведення Міжрегіонального туристичного форуму «Чернігівщина туристична»</t>
  </si>
  <si>
    <t>3.</t>
  </si>
  <si>
    <t>3.2 Підготовка та розповсюдження серед зацікавлених туристичних підприємств анонсів туристично привабливих подій в області</t>
  </si>
  <si>
    <t>4.1 Організація  обласних туристичних змагань серед студентів вищих навчальних закладів І-ІV рівня акредитації та учнів професійно-технічних навчальних заходів</t>
  </si>
  <si>
    <t>4.2 Залучення дітей та молоді до здійснення краєзнавчих мандрівок та проведення туристсько-краєзнавчої діяльності</t>
  </si>
  <si>
    <t>4.3 Залучення дітей та молоді до вивчення історії рідного краю та довкілля, географічних, етнографічних, історичних об'єктів та ін.</t>
  </si>
  <si>
    <t>5.</t>
  </si>
  <si>
    <t>5.2 Надання допомоги громадським організаціям області у розробці та отриманні грантів і міжнародної технічної допомоги щодо розвитку туристичної інфраструктури сільського зеленого туризму</t>
  </si>
  <si>
    <t>6.</t>
  </si>
  <si>
    <t>6.1 Підготовка інформативного матеріалу щодо екологічної безпеки на туристичних базах та маршрутах</t>
  </si>
  <si>
    <t>6.2 Проведення роботи  щодо видачі дозволів на право здійснення туристичного супроводу</t>
  </si>
  <si>
    <t>6.3 Сприяння підготовці та підвищенню кваліфікації спеціалістів відділів та управлінь культури і туризму райдержадміністрацій і міських рад, фахівців туристичного супроводу, інших працівників туристичної сфери</t>
  </si>
  <si>
    <t>Створення позитивного туристичного іміджу області, збільшення туристичних потоків</t>
  </si>
  <si>
    <t>Популяризація туристично-рекреаційного потенціалу області на міжнародному рівні</t>
  </si>
  <si>
    <t>Забезпечення доступу до інформації та покращення рівня обслуговування туристів</t>
  </si>
  <si>
    <t xml:space="preserve">
Створення позитивного
туристичного іміджу області, збільшення туристичних потоків
</t>
  </si>
  <si>
    <t>Популяризація туристично-рекреаційного потенціалу області</t>
  </si>
  <si>
    <t>Підвищення якості надання туристичних послуг</t>
  </si>
  <si>
    <t>2.1 Поширення інформації щодо туристичної привабливості області через засоби масової інформації (розміщення рекламних фільмів, сюжетів т. ін. на телебаченні, радіо, в друкованих виданнях, інтернеті тощо). Співпраця з інтернет-виданнями туристичного спрямування</t>
  </si>
  <si>
    <t xml:space="preserve">Головне управління культури, туризму і охорони культурної спадщини ОДА, </t>
  </si>
  <si>
    <t xml:space="preserve">3.1 Забезпечення туристичної складової під час проведення культурно-мистецьких свят та фестивалів </t>
  </si>
  <si>
    <t xml:space="preserve">Розширення мережі садиб  сільського зеленого туризму, створення нових робочих місць
</t>
  </si>
  <si>
    <t xml:space="preserve">Підвищення фахового рівня працівників туристичної сфери </t>
  </si>
  <si>
    <t>Очікувані результати</t>
  </si>
  <si>
    <t>Головне управління культури, туризму і охорони культурної спадщини ОДА, Служба автомобільних доріг у Чернігівській області</t>
  </si>
  <si>
    <t>2.10 Проведення заходів, присвячених відзначенню в області Всесвітнього дня туризму та Дня туризму в Україні</t>
  </si>
  <si>
    <t>Сприяння залученню інвестицій для розвитку туристичної інфраструктури сільського зеленого туризму, розширення мережі садиб  сільського зеленого туризму, створення нових робочих місць</t>
  </si>
  <si>
    <t xml:space="preserve">
Популяризація туристично-рекреаційного потенціалу області,
формування громадської думки щодо актуальності та важливості розвитку туристичної галузі в регіоні
</t>
  </si>
  <si>
    <t>усчього</t>
  </si>
  <si>
    <t>облбюджет</t>
  </si>
  <si>
    <t>райбюдж</t>
  </si>
  <si>
    <t>туризму в Чернігівській області на 2013-2020 рр.</t>
  </si>
  <si>
    <t xml:space="preserve">          Додаток 1  до обласної цільової Програми розвитку</t>
  </si>
  <si>
    <t>Управління освіти і науки ОДА</t>
  </si>
  <si>
    <t>Управління освіти і науки ОДА, відділ з питань фізичної культури та спорту ОДА</t>
  </si>
  <si>
    <t>Головне управління культури, туризму і охорони культурної спадщини ОДА, Чернігівська обласна асоціація сільського зеленого туризму "Сіверянські обереги", ЧДІЕіУ</t>
  </si>
  <si>
    <t>5.3 Підготовка і видання інформаційно-рекламної та методичної друкованої продукції про сільський зелений туризм в області</t>
  </si>
  <si>
    <t>Головне управління культури, туризму і охорони культурної спадщини ОДА, ЧДІЕіУ</t>
  </si>
  <si>
    <t xml:space="preserve">2.6 Участь  у роботі міжнародних та регіональних туристичних виставок-ярмарків, спеціалізованих семінарів, конференцій та салонів </t>
  </si>
  <si>
    <t>7.</t>
  </si>
  <si>
    <t>Залучення інвестицій в туристичну галузь</t>
  </si>
  <si>
    <t>7.1 Робота щодо пошуку потенційних інвесторів, забезпечення умов для залучення інвестицій у розвиток туристичної інфраструктури</t>
  </si>
  <si>
    <t>8.</t>
  </si>
  <si>
    <t>Розвиток міжнародного та міжрегіонального співробітництва</t>
  </si>
  <si>
    <t>8.1. Сприяння укладанню двосторонніх міжрегіональних угод про співробітництво в галузі туризму</t>
  </si>
  <si>
    <t>8.4. Реалізація проекту "Організація транскордонного кластеру сільського туризму"Дніпро"</t>
  </si>
  <si>
    <t>8.3. Забезпечення взаємообміну інформацією туристичного напрямку для розповсюдження через інтернет, ЗМІ та ТІЦ</t>
  </si>
  <si>
    <t xml:space="preserve">  </t>
  </si>
  <si>
    <t xml:space="preserve">Налагодження партнерських зв'язків та покращення позитивного туристичного іміджу області </t>
  </si>
  <si>
    <t>1.1 Моніторинг стану автомобільних доріг, придорожньої інфраструктури за напрямками основних туристичних маршрутів. Організація роботи щодо встановлення нових та заміни в разі необхідності існуючих дороговказів до туристично-екскурсійних об’єктів</t>
  </si>
  <si>
    <t>5.4 Оновлення бази даних сільських садиб, поширення інформації в мережі інтернет</t>
  </si>
  <si>
    <t xml:space="preserve">1.3 Визначення та сприяння облаштуванню місць для паркування туристичного автотранспорту, кемпінгів, санітарних місць при в’їзді в туристичні центри, біля основних туристично-екскурсійних об’єктів (з’їзди, вказівники об’єктів та режиму стоянок, пункти туристичної інформації, санітарно-гігієнічні вузли (туалети), тощо </t>
  </si>
  <si>
    <t xml:space="preserve">1.4 Створення умов для розвитку мереж доступних засобів тимчасового розміщення, садиб зеленого туризму, баз відпочинку та кемпінгів на територіях, прилеглих до національної та регіональних мереж туристично-екскурсійних маршрутів </t>
  </si>
  <si>
    <t>ВСЬОГО</t>
  </si>
  <si>
    <t>В.о. начальника</t>
  </si>
  <si>
    <t>головного управління</t>
  </si>
  <si>
    <t>О.В. Левочко</t>
  </si>
  <si>
    <r>
      <rPr>
        <sz val="12"/>
        <rFont val="Times New Roman"/>
        <family val="1"/>
      </rPr>
      <t>5.1  Організація та проведення семінарів для господарів приватних садиб, осіб, які мають можливість та бажання займатися сільським зеленим туризмом, сільських голів, відповідальних працівників з питань туризму в органах місцевої влади, незайнятої сільської молоді тощо</t>
    </r>
    <r>
      <rPr>
        <b/>
        <sz val="12"/>
        <rFont val="Times New Roman"/>
        <family val="1"/>
      </rPr>
      <t xml:space="preserve">
</t>
    </r>
  </si>
  <si>
    <t>8.2. Сприяти обміну досвідом між представниками туристичної галузі інших країн в напрямку розвитку сільського зеленого, фестивального та інших видів туризму</t>
  </si>
  <si>
    <t>7.2.Участь у інвестиційних форумах</t>
  </si>
  <si>
    <t xml:space="preserve">             Програми розвитку туризму в Чернігівській області на 2013-2020 рр.</t>
  </si>
  <si>
    <t xml:space="preserve">                  Напрямки діяльності та заходи з виконання обласної цільової                                                                                                                                                       </t>
  </si>
  <si>
    <t>1.2 Моніторинг туристичних ресурсів області, вивчення стану популярних серед туристів культурно-історичних пам’яток, природних та археологічних об’єктів, сприяння їх збе- реженню, облаштуванню та використанню в туристичних цілях</t>
  </si>
  <si>
    <t xml:space="preserve">Пропагування цінностей здоро-вого способу життя на основі організації зміс- товного дозвілля
</t>
  </si>
  <si>
    <t>Головне управління культури, туризму і охорони культурної спадщини ОДА, Де-ржавна організація "Регіональний фонд підтримки підприєм-ництва по Чернігівсь-кій області", Чернігів-ська обласна асоціа-ція сільського зелено-го туризму "Сіверян-ські обереги", ЧДІЕіУ</t>
  </si>
  <si>
    <t>Головне управління культури, туризму і охорони культурної спадщини ОДА, Чер-нігівська обласна асо-ціація сільського зеле-ного туризму "Сіверя-нські обереги", ЧДІЕіУ</t>
  </si>
  <si>
    <t xml:space="preserve">Науково-методи-чне та кадрове забезпечення </t>
  </si>
  <si>
    <t>Забезпечення безпеки туристів під час відпочи-нку та здійсне-ння туристичних подорожей</t>
  </si>
  <si>
    <t>Державне управління охорони навколи-шнього природного середовища в Чер-нігівській області</t>
  </si>
  <si>
    <t>Головне управління культури, туризму і охорони культурної спадщини ОДА, Чер-нігівський центр перепідготовки та підвищення квалі-фікації працівників органів державної влади, органів мі-сцевого самовря-дування, керівників державних під-приємств, установ та організацій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</si>
</sst>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"/>
    <numFmt numFmtId="179" formatCode="0.000"/>
  </numFmts>
  <fonts count="42">
    <font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 horizontal="right" vertical="justify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justify" wrapText="1"/>
    </xf>
    <xf numFmtId="0" fontId="5" fillId="0" borderId="17" xfId="0" applyFont="1" applyFill="1" applyBorder="1" applyAlignment="1">
      <alignment vertical="justify" wrapText="1"/>
    </xf>
    <xf numFmtId="0" fontId="5" fillId="0" borderId="18" xfId="0" applyFont="1" applyFill="1" applyBorder="1" applyAlignment="1">
      <alignment vertical="justify" wrapText="1"/>
    </xf>
    <xf numFmtId="0" fontId="5" fillId="0" borderId="14" xfId="0" applyFont="1" applyFill="1" applyBorder="1" applyAlignment="1">
      <alignment vertical="justify" wrapText="1"/>
    </xf>
    <xf numFmtId="0" fontId="5" fillId="0" borderId="19" xfId="0" applyFont="1" applyFill="1" applyBorder="1" applyAlignment="1">
      <alignment horizontal="center" vertical="top" wrapText="1"/>
    </xf>
    <xf numFmtId="6" fontId="5" fillId="0" borderId="20" xfId="0" applyNumberFormat="1" applyFont="1" applyFill="1" applyBorder="1" applyAlignment="1">
      <alignment horizontal="center" vertical="justify" wrapText="1"/>
    </xf>
    <xf numFmtId="6" fontId="5" fillId="0" borderId="21" xfId="0" applyNumberFormat="1" applyFont="1" applyFill="1" applyBorder="1" applyAlignment="1">
      <alignment horizontal="center" vertical="justify" wrapText="1"/>
    </xf>
    <xf numFmtId="0" fontId="5" fillId="0" borderId="22" xfId="0" applyNumberFormat="1" applyFont="1" applyFill="1" applyBorder="1" applyAlignment="1">
      <alignment horizontal="center" vertical="justify" wrapText="1"/>
    </xf>
    <xf numFmtId="0" fontId="5" fillId="0" borderId="23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justify" wrapText="1"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>
      <alignment horizontal="center" vertical="justify" wrapText="1"/>
    </xf>
    <xf numFmtId="0" fontId="5" fillId="0" borderId="25" xfId="0" applyNumberFormat="1" applyFont="1" applyFill="1" applyBorder="1" applyAlignment="1">
      <alignment horizontal="center" vertical="justify" wrapText="1"/>
    </xf>
    <xf numFmtId="0" fontId="5" fillId="0" borderId="22" xfId="0" applyNumberFormat="1" applyFont="1" applyFill="1" applyBorder="1" applyAlignment="1">
      <alignment horizontal="center" vertical="justify"/>
    </xf>
    <xf numFmtId="0" fontId="3" fillId="0" borderId="27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justify" wrapTex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>
      <alignment horizontal="center" vertical="justify" wrapText="1"/>
    </xf>
    <xf numFmtId="2" fontId="3" fillId="0" borderId="31" xfId="0" applyNumberFormat="1" applyFont="1" applyFill="1" applyBorder="1" applyAlignment="1">
      <alignment horizontal="center" vertical="justify"/>
    </xf>
    <xf numFmtId="49" fontId="5" fillId="0" borderId="32" xfId="0" applyNumberFormat="1" applyFont="1" applyFill="1" applyBorder="1" applyAlignment="1">
      <alignment horizontal="center" vertical="justify"/>
    </xf>
    <xf numFmtId="2" fontId="5" fillId="0" borderId="33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justify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justify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justify" wrapText="1"/>
    </xf>
    <xf numFmtId="0" fontId="5" fillId="0" borderId="39" xfId="0" applyFont="1" applyBorder="1" applyAlignment="1">
      <alignment vertical="top" wrapText="1"/>
    </xf>
    <xf numFmtId="2" fontId="5" fillId="0" borderId="18" xfId="0" applyNumberFormat="1" applyFont="1" applyFill="1" applyBorder="1" applyAlignment="1">
      <alignment horizontal="center" vertical="justify" wrapText="1"/>
    </xf>
    <xf numFmtId="2" fontId="5" fillId="0" borderId="13" xfId="0" applyNumberFormat="1" applyFont="1" applyFill="1" applyBorder="1" applyAlignment="1">
      <alignment horizontal="center" vertical="justify" wrapText="1"/>
    </xf>
    <xf numFmtId="0" fontId="5" fillId="0" borderId="4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2" fontId="5" fillId="0" borderId="39" xfId="0" applyNumberFormat="1" applyFont="1" applyFill="1" applyBorder="1" applyAlignment="1">
      <alignment horizontal="center" vertical="justify" wrapText="1"/>
    </xf>
    <xf numFmtId="2" fontId="5" fillId="0" borderId="41" xfId="0" applyNumberFormat="1" applyFont="1" applyFill="1" applyBorder="1" applyAlignment="1">
      <alignment horizontal="center" vertical="justify" wrapText="1"/>
    </xf>
    <xf numFmtId="2" fontId="5" fillId="0" borderId="33" xfId="0" applyNumberFormat="1" applyFont="1" applyFill="1" applyBorder="1" applyAlignment="1">
      <alignment horizontal="center" vertical="justify" wrapText="1"/>
    </xf>
    <xf numFmtId="2" fontId="5" fillId="0" borderId="34" xfId="0" applyNumberFormat="1" applyFont="1" applyFill="1" applyBorder="1" applyAlignment="1">
      <alignment horizontal="center" vertical="justify" wrapText="1"/>
    </xf>
    <xf numFmtId="2" fontId="5" fillId="0" borderId="42" xfId="0" applyNumberFormat="1" applyFont="1" applyFill="1" applyBorder="1" applyAlignment="1">
      <alignment horizontal="center" vertical="justify" wrapText="1"/>
    </xf>
    <xf numFmtId="2" fontId="5" fillId="0" borderId="38" xfId="0" applyNumberFormat="1" applyFont="1" applyFill="1" applyBorder="1" applyAlignment="1">
      <alignment horizontal="center" vertical="justify" wrapText="1"/>
    </xf>
    <xf numFmtId="2" fontId="5" fillId="0" borderId="43" xfId="0" applyNumberFormat="1" applyFont="1" applyFill="1" applyBorder="1" applyAlignment="1">
      <alignment horizontal="center" vertical="justify" wrapText="1"/>
    </xf>
    <xf numFmtId="0" fontId="5" fillId="0" borderId="24" xfId="0" applyFont="1" applyFill="1" applyBorder="1" applyAlignment="1">
      <alignment horizontal="center" vertical="justify" wrapText="1"/>
    </xf>
    <xf numFmtId="0" fontId="5" fillId="0" borderId="22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justify" wrapText="1"/>
    </xf>
    <xf numFmtId="49" fontId="5" fillId="0" borderId="44" xfId="0" applyNumberFormat="1" applyFont="1" applyFill="1" applyBorder="1" applyAlignment="1">
      <alignment horizontal="center" vertical="justify"/>
    </xf>
    <xf numFmtId="0" fontId="5" fillId="0" borderId="34" xfId="0" applyFont="1" applyBorder="1" applyAlignment="1">
      <alignment vertical="top" wrapText="1"/>
    </xf>
    <xf numFmtId="2" fontId="5" fillId="0" borderId="45" xfId="0" applyNumberFormat="1" applyFont="1" applyFill="1" applyBorder="1" applyAlignment="1">
      <alignment horizontal="center" vertical="justify" wrapText="1"/>
    </xf>
    <xf numFmtId="49" fontId="3" fillId="0" borderId="46" xfId="0" applyNumberFormat="1" applyFont="1" applyFill="1" applyBorder="1" applyAlignment="1">
      <alignment horizontal="center" vertical="justify"/>
    </xf>
    <xf numFmtId="2" fontId="3" fillId="0" borderId="47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justify" wrapText="1"/>
    </xf>
    <xf numFmtId="0" fontId="5" fillId="0" borderId="29" xfId="0" applyFont="1" applyBorder="1" applyAlignment="1">
      <alignment wrapText="1"/>
    </xf>
    <xf numFmtId="2" fontId="3" fillId="0" borderId="48" xfId="0" applyNumberFormat="1" applyFont="1" applyFill="1" applyBorder="1" applyAlignment="1">
      <alignment horizontal="center" vertical="justify" wrapText="1"/>
    </xf>
    <xf numFmtId="49" fontId="3" fillId="0" borderId="32" xfId="0" applyNumberFormat="1" applyFont="1" applyFill="1" applyBorder="1" applyAlignment="1">
      <alignment horizontal="center" vertical="justify"/>
    </xf>
    <xf numFmtId="0" fontId="3" fillId="0" borderId="4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2" fontId="5" fillId="0" borderId="50" xfId="0" applyNumberFormat="1" applyFont="1" applyFill="1" applyBorder="1" applyAlignment="1">
      <alignment horizontal="center" vertical="justify" wrapText="1"/>
    </xf>
    <xf numFmtId="2" fontId="5" fillId="0" borderId="31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vertical="top" wrapText="1"/>
    </xf>
    <xf numFmtId="2" fontId="5" fillId="0" borderId="51" xfId="0" applyNumberFormat="1" applyFont="1" applyFill="1" applyBorder="1" applyAlignment="1">
      <alignment horizontal="center" vertical="justify" wrapText="1"/>
    </xf>
    <xf numFmtId="2" fontId="5" fillId="0" borderId="52" xfId="0" applyNumberFormat="1" applyFont="1" applyFill="1" applyBorder="1" applyAlignment="1">
      <alignment horizontal="center" vertical="justify" wrapText="1"/>
    </xf>
    <xf numFmtId="2" fontId="5" fillId="0" borderId="32" xfId="0" applyNumberFormat="1" applyFont="1" applyFill="1" applyBorder="1" applyAlignment="1">
      <alignment horizontal="center" vertical="justify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2" fontId="5" fillId="0" borderId="54" xfId="0" applyNumberFormat="1" applyFont="1" applyFill="1" applyBorder="1" applyAlignment="1">
      <alignment horizontal="center" vertical="justify" wrapText="1"/>
    </xf>
    <xf numFmtId="2" fontId="5" fillId="0" borderId="55" xfId="0" applyNumberFormat="1" applyFont="1" applyFill="1" applyBorder="1" applyAlignment="1">
      <alignment horizontal="center" vertical="justify" wrapText="1"/>
    </xf>
    <xf numFmtId="0" fontId="3" fillId="0" borderId="27" xfId="0" applyFont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top" wrapText="1"/>
    </xf>
    <xf numFmtId="2" fontId="5" fillId="0" borderId="48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justify" wrapText="1"/>
    </xf>
    <xf numFmtId="0" fontId="5" fillId="0" borderId="29" xfId="0" applyFont="1" applyFill="1" applyBorder="1" applyAlignment="1">
      <alignment horizontal="center" vertical="top" wrapText="1"/>
    </xf>
    <xf numFmtId="2" fontId="3" fillId="0" borderId="56" xfId="0" applyNumberFormat="1" applyFont="1" applyFill="1" applyBorder="1" applyAlignment="1">
      <alignment horizontal="center" vertical="justify" wrapText="1"/>
    </xf>
    <xf numFmtId="0" fontId="5" fillId="0" borderId="0" xfId="0" applyFont="1" applyAlignment="1">
      <alignment/>
    </xf>
    <xf numFmtId="0" fontId="5" fillId="0" borderId="47" xfId="0" applyFont="1" applyBorder="1" applyAlignment="1">
      <alignment/>
    </xf>
    <xf numFmtId="2" fontId="5" fillId="0" borderId="53" xfId="0" applyNumberFormat="1" applyFont="1" applyFill="1" applyBorder="1" applyAlignment="1">
      <alignment horizontal="center" vertical="justify" wrapText="1"/>
    </xf>
    <xf numFmtId="2" fontId="5" fillId="0" borderId="28" xfId="0" applyNumberFormat="1" applyFont="1" applyFill="1" applyBorder="1" applyAlignment="1">
      <alignment horizontal="center" vertical="top" wrapText="1"/>
    </xf>
    <xf numFmtId="2" fontId="3" fillId="0" borderId="57" xfId="0" applyNumberFormat="1" applyFont="1" applyFill="1" applyBorder="1" applyAlignment="1">
      <alignment horizontal="center" vertical="justify" wrapText="1"/>
    </xf>
    <xf numFmtId="49" fontId="5" fillId="0" borderId="58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top" wrapText="1"/>
    </xf>
    <xf numFmtId="2" fontId="3" fillId="0" borderId="22" xfId="0" applyNumberFormat="1" applyFont="1" applyFill="1" applyBorder="1" applyAlignment="1">
      <alignment horizontal="center" vertical="justify" wrapText="1"/>
    </xf>
    <xf numFmtId="49" fontId="3" fillId="0" borderId="33" xfId="0" applyNumberFormat="1" applyFont="1" applyFill="1" applyBorder="1" applyAlignment="1">
      <alignment vertical="justify"/>
    </xf>
    <xf numFmtId="2" fontId="3" fillId="0" borderId="49" xfId="0" applyNumberFormat="1" applyFont="1" applyFill="1" applyBorder="1" applyAlignment="1">
      <alignment vertical="top" wrapText="1"/>
    </xf>
    <xf numFmtId="49" fontId="3" fillId="0" borderId="32" xfId="0" applyNumberFormat="1" applyFont="1" applyFill="1" applyBorder="1" applyAlignment="1">
      <alignment vertical="justify"/>
    </xf>
    <xf numFmtId="2" fontId="3" fillId="0" borderId="0" xfId="0" applyNumberFormat="1" applyFont="1" applyFill="1" applyBorder="1" applyAlignment="1">
      <alignment vertical="top" wrapText="1"/>
    </xf>
    <xf numFmtId="2" fontId="3" fillId="0" borderId="59" xfId="0" applyNumberFormat="1" applyFont="1" applyFill="1" applyBorder="1" applyAlignment="1">
      <alignment vertical="top" wrapText="1"/>
    </xf>
    <xf numFmtId="2" fontId="3" fillId="0" borderId="33" xfId="0" applyNumberFormat="1" applyFont="1" applyFill="1" applyBorder="1" applyAlignment="1">
      <alignment vertical="top" wrapText="1"/>
    </xf>
    <xf numFmtId="2" fontId="3" fillId="0" borderId="3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vertical="justify"/>
    </xf>
    <xf numFmtId="2" fontId="3" fillId="0" borderId="44" xfId="0" applyNumberFormat="1" applyFont="1" applyFill="1" applyBorder="1" applyAlignment="1">
      <alignment vertical="top" wrapText="1"/>
    </xf>
    <xf numFmtId="0" fontId="5" fillId="0" borderId="33" xfId="0" applyNumberFormat="1" applyFont="1" applyFill="1" applyBorder="1" applyAlignment="1">
      <alignment horizontal="center" vertical="top" wrapText="1"/>
    </xf>
    <xf numFmtId="2" fontId="5" fillId="0" borderId="56" xfId="0" applyNumberFormat="1" applyFont="1" applyFill="1" applyBorder="1" applyAlignment="1">
      <alignment horizontal="center" vertical="justify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left" vertical="justify"/>
    </xf>
    <xf numFmtId="0" fontId="3" fillId="0" borderId="58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justify" wrapText="1"/>
    </xf>
    <xf numFmtId="2" fontId="3" fillId="0" borderId="22" xfId="0" applyNumberFormat="1" applyFont="1" applyFill="1" applyBorder="1" applyAlignment="1">
      <alignment horizontal="center" vertical="justify"/>
    </xf>
    <xf numFmtId="2" fontId="5" fillId="0" borderId="60" xfId="0" applyNumberFormat="1" applyFont="1" applyFill="1" applyBorder="1" applyAlignment="1">
      <alignment horizontal="center" vertical="justify" wrapText="1"/>
    </xf>
    <xf numFmtId="2" fontId="5" fillId="0" borderId="31" xfId="0" applyNumberFormat="1" applyFont="1" applyFill="1" applyBorder="1" applyAlignment="1">
      <alignment horizontal="center" vertical="justify"/>
    </xf>
    <xf numFmtId="0" fontId="7" fillId="0" borderId="6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2" fontId="7" fillId="0" borderId="0" xfId="0" applyNumberFormat="1" applyFont="1" applyAlignment="1">
      <alignment horizontal="center" vertical="justify" wrapText="1"/>
    </xf>
    <xf numFmtId="0" fontId="3" fillId="0" borderId="46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2" xfId="0" applyFont="1" applyBorder="1" applyAlignment="1">
      <alignment/>
    </xf>
    <xf numFmtId="2" fontId="3" fillId="0" borderId="30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2" fontId="5" fillId="0" borderId="62" xfId="0" applyNumberFormat="1" applyFont="1" applyBorder="1" applyAlignment="1">
      <alignment horizontal="center" vertical="top"/>
    </xf>
    <xf numFmtId="2" fontId="5" fillId="0" borderId="63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2" fontId="5" fillId="0" borderId="18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64" xfId="0" applyFont="1" applyBorder="1" applyAlignment="1">
      <alignment/>
    </xf>
    <xf numFmtId="0" fontId="5" fillId="0" borderId="10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5" fillId="0" borderId="14" xfId="0" applyFont="1" applyFill="1" applyBorder="1" applyAlignment="1">
      <alignment horizontal="center" vertical="justify" wrapText="1"/>
    </xf>
    <xf numFmtId="0" fontId="5" fillId="0" borderId="18" xfId="0" applyFont="1" applyFill="1" applyBorder="1" applyAlignment="1">
      <alignment horizontal="center" vertical="justify" wrapText="1"/>
    </xf>
    <xf numFmtId="2" fontId="5" fillId="0" borderId="33" xfId="0" applyNumberFormat="1" applyFont="1" applyBorder="1" applyAlignment="1">
      <alignment horizontal="center" vertical="top"/>
    </xf>
    <xf numFmtId="2" fontId="5" fillId="0" borderId="38" xfId="0" applyNumberFormat="1" applyFont="1" applyBorder="1" applyAlignment="1">
      <alignment horizontal="center" vertical="top"/>
    </xf>
    <xf numFmtId="2" fontId="5" fillId="0" borderId="53" xfId="0" applyNumberFormat="1" applyFont="1" applyBorder="1" applyAlignment="1">
      <alignment horizontal="center" vertical="top"/>
    </xf>
    <xf numFmtId="2" fontId="5" fillId="0" borderId="31" xfId="0" applyNumberFormat="1" applyFont="1" applyBorder="1" applyAlignment="1">
      <alignment horizontal="center" vertical="top"/>
    </xf>
    <xf numFmtId="43" fontId="5" fillId="0" borderId="33" xfId="60" applyFont="1" applyBorder="1" applyAlignment="1">
      <alignment vertical="top"/>
    </xf>
    <xf numFmtId="43" fontId="5" fillId="0" borderId="32" xfId="60" applyFont="1" applyBorder="1" applyAlignment="1">
      <alignment vertical="top"/>
    </xf>
    <xf numFmtId="2" fontId="5" fillId="0" borderId="61" xfId="0" applyNumberFormat="1" applyFont="1" applyBorder="1" applyAlignment="1">
      <alignment horizontal="center" vertical="top"/>
    </xf>
    <xf numFmtId="2" fontId="5" fillId="0" borderId="32" xfId="0" applyNumberFormat="1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2" fontId="5" fillId="0" borderId="41" xfId="0" applyNumberFormat="1" applyFont="1" applyBorder="1" applyAlignment="1">
      <alignment horizontal="center" vertical="top"/>
    </xf>
    <xf numFmtId="2" fontId="5" fillId="0" borderId="42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5" fillId="0" borderId="33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60" xfId="0" applyNumberFormat="1" applyFont="1" applyBorder="1" applyAlignment="1">
      <alignment horizontal="center" vertical="top"/>
    </xf>
    <xf numFmtId="43" fontId="5" fillId="0" borderId="53" xfId="60" applyFont="1" applyBorder="1" applyAlignment="1">
      <alignment vertical="top"/>
    </xf>
    <xf numFmtId="43" fontId="5" fillId="0" borderId="61" xfId="60" applyFont="1" applyBorder="1" applyAlignment="1">
      <alignment vertical="top"/>
    </xf>
    <xf numFmtId="0" fontId="5" fillId="0" borderId="38" xfId="0" applyFont="1" applyBorder="1" applyAlignment="1">
      <alignment vertical="top"/>
    </xf>
    <xf numFmtId="2" fontId="5" fillId="0" borderId="53" xfId="0" applyNumberFormat="1" applyFont="1" applyBorder="1" applyAlignment="1">
      <alignment vertical="top"/>
    </xf>
    <xf numFmtId="2" fontId="5" fillId="0" borderId="61" xfId="0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43" fontId="5" fillId="0" borderId="41" xfId="60" applyFont="1" applyBorder="1" applyAlignment="1">
      <alignment vertical="top"/>
    </xf>
    <xf numFmtId="43" fontId="5" fillId="0" borderId="60" xfId="60" applyFont="1" applyBorder="1" applyAlignment="1">
      <alignment vertical="top"/>
    </xf>
    <xf numFmtId="2" fontId="5" fillId="0" borderId="54" xfId="0" applyNumberFormat="1" applyFont="1" applyBorder="1" applyAlignment="1">
      <alignment horizontal="center" vertical="top"/>
    </xf>
    <xf numFmtId="2" fontId="5" fillId="0" borderId="52" xfId="0" applyNumberFormat="1" applyFont="1" applyBorder="1" applyAlignment="1">
      <alignment horizontal="center" vertical="top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vertical="top"/>
    </xf>
    <xf numFmtId="0" fontId="5" fillId="0" borderId="34" xfId="0" applyFont="1" applyBorder="1" applyAlignment="1">
      <alignment vertical="top" wrapText="1"/>
    </xf>
    <xf numFmtId="0" fontId="5" fillId="0" borderId="65" xfId="0" applyFont="1" applyBorder="1" applyAlignment="1">
      <alignment vertical="top" wrapText="1"/>
    </xf>
    <xf numFmtId="2" fontId="5" fillId="0" borderId="44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2" fontId="5" fillId="0" borderId="46" xfId="0" applyNumberFormat="1" applyFont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/>
    </xf>
    <xf numFmtId="0" fontId="5" fillId="0" borderId="24" xfId="0" applyFont="1" applyFill="1" applyBorder="1" applyAlignment="1">
      <alignment horizontal="center" vertical="justify" wrapText="1"/>
    </xf>
    <xf numFmtId="0" fontId="5" fillId="0" borderId="32" xfId="0" applyFont="1" applyFill="1" applyBorder="1" applyAlignment="1">
      <alignment horizontal="center" vertical="justify" wrapText="1"/>
    </xf>
    <xf numFmtId="16" fontId="5" fillId="0" borderId="49" xfId="0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16" fontId="3" fillId="0" borderId="33" xfId="0" applyNumberFormat="1" applyFont="1" applyFill="1" applyBorder="1" applyAlignment="1">
      <alignment horizontal="center" vertical="justify"/>
    </xf>
    <xf numFmtId="16" fontId="3" fillId="0" borderId="32" xfId="0" applyNumberFormat="1" applyFont="1" applyFill="1" applyBorder="1" applyAlignment="1">
      <alignment horizontal="center" vertical="justify"/>
    </xf>
    <xf numFmtId="16" fontId="3" fillId="0" borderId="38" xfId="0" applyNumberFormat="1" applyFont="1" applyFill="1" applyBorder="1" applyAlignment="1">
      <alignment horizontal="center" vertical="justify"/>
    </xf>
    <xf numFmtId="0" fontId="5" fillId="0" borderId="26" xfId="0" applyFont="1" applyFill="1" applyBorder="1" applyAlignment="1">
      <alignment horizontal="center" vertical="top" wrapText="1"/>
    </xf>
    <xf numFmtId="0" fontId="7" fillId="0" borderId="37" xfId="0" applyFont="1" applyBorder="1" applyAlignment="1">
      <alignment/>
    </xf>
    <xf numFmtId="0" fontId="5" fillId="0" borderId="3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justify" wrapText="1"/>
    </xf>
    <xf numFmtId="0" fontId="5" fillId="0" borderId="44" xfId="0" applyFont="1" applyFill="1" applyBorder="1" applyAlignment="1">
      <alignment horizontal="center" vertical="justify" wrapText="1"/>
    </xf>
    <xf numFmtId="0" fontId="5" fillId="0" borderId="38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/>
    </xf>
    <xf numFmtId="2" fontId="5" fillId="0" borderId="32" xfId="0" applyNumberFormat="1" applyFont="1" applyFill="1" applyBorder="1" applyAlignment="1">
      <alignment horizontal="center" vertical="top" wrapText="1"/>
    </xf>
    <xf numFmtId="2" fontId="5" fillId="0" borderId="44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center" vertical="top" wrapText="1"/>
    </xf>
    <xf numFmtId="2" fontId="5" fillId="0" borderId="38" xfId="0" applyNumberFormat="1" applyFont="1" applyFill="1" applyBorder="1" applyAlignment="1">
      <alignment horizontal="center" vertical="top" wrapText="1"/>
    </xf>
    <xf numFmtId="0" fontId="5" fillId="0" borderId="66" xfId="0" applyFont="1" applyFill="1" applyBorder="1" applyAlignment="1">
      <alignment horizontal="center" vertical="justify" wrapText="1"/>
    </xf>
    <xf numFmtId="0" fontId="5" fillId="0" borderId="51" xfId="0" applyFont="1" applyFill="1" applyBorder="1" applyAlignment="1">
      <alignment horizontal="center" vertical="justify" wrapText="1"/>
    </xf>
    <xf numFmtId="0" fontId="5" fillId="0" borderId="41" xfId="0" applyFont="1" applyFill="1" applyBorder="1" applyAlignment="1">
      <alignment horizontal="center" vertical="justify" wrapText="1"/>
    </xf>
    <xf numFmtId="0" fontId="5" fillId="0" borderId="6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3" fillId="0" borderId="60" xfId="0" applyNumberFormat="1" applyFont="1" applyFill="1" applyBorder="1" applyAlignment="1">
      <alignment horizontal="center" vertical="justify"/>
    </xf>
    <xf numFmtId="49" fontId="5" fillId="0" borderId="32" xfId="0" applyNumberFormat="1" applyFont="1" applyFill="1" applyBorder="1" applyAlignment="1">
      <alignment horizontal="center" vertical="justify"/>
    </xf>
    <xf numFmtId="0" fontId="5" fillId="0" borderId="38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justify" wrapText="1"/>
    </xf>
    <xf numFmtId="0" fontId="5" fillId="0" borderId="63" xfId="0" applyFont="1" applyFill="1" applyBorder="1" applyAlignment="1">
      <alignment horizontal="center" vertical="justify" wrapText="1"/>
    </xf>
    <xf numFmtId="0" fontId="5" fillId="0" borderId="67" xfId="0" applyFont="1" applyFill="1" applyBorder="1" applyAlignment="1">
      <alignment horizontal="center" vertical="justify" wrapText="1"/>
    </xf>
    <xf numFmtId="0" fontId="5" fillId="0" borderId="34" xfId="0" applyFont="1" applyFill="1" applyBorder="1" applyAlignment="1">
      <alignment horizontal="center" vertical="justify"/>
    </xf>
    <xf numFmtId="0" fontId="5" fillId="0" borderId="5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0" fontId="5" fillId="0" borderId="21" xfId="0" applyFont="1" applyFill="1" applyBorder="1" applyAlignment="1">
      <alignment horizontal="center" vertical="justify" wrapText="1"/>
    </xf>
    <xf numFmtId="2" fontId="5" fillId="0" borderId="13" xfId="0" applyNumberFormat="1" applyFont="1" applyFill="1" applyBorder="1" applyAlignment="1">
      <alignment horizontal="center" vertical="justify" wrapText="1"/>
    </xf>
    <xf numFmtId="2" fontId="5" fillId="0" borderId="33" xfId="0" applyNumberFormat="1" applyFont="1" applyFill="1" applyBorder="1" applyAlignment="1">
      <alignment horizontal="center" vertical="justify" wrapText="1"/>
    </xf>
    <xf numFmtId="2" fontId="5" fillId="0" borderId="38" xfId="0" applyNumberFormat="1" applyFont="1" applyFill="1" applyBorder="1" applyAlignment="1">
      <alignment horizontal="center" vertical="justify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justify" wrapText="1"/>
    </xf>
    <xf numFmtId="2" fontId="5" fillId="0" borderId="68" xfId="0" applyNumberFormat="1" applyFont="1" applyFill="1" applyBorder="1" applyAlignment="1">
      <alignment horizontal="center" vertical="justify" wrapText="1"/>
    </xf>
    <xf numFmtId="2" fontId="5" fillId="0" borderId="69" xfId="0" applyNumberFormat="1" applyFont="1" applyFill="1" applyBorder="1" applyAlignment="1">
      <alignment horizontal="center" vertical="justify" wrapText="1"/>
    </xf>
    <xf numFmtId="2" fontId="5" fillId="0" borderId="41" xfId="0" applyNumberFormat="1" applyFont="1" applyFill="1" applyBorder="1" applyAlignment="1">
      <alignment horizontal="center" vertical="justify" wrapText="1"/>
    </xf>
    <xf numFmtId="2" fontId="5" fillId="0" borderId="42" xfId="0" applyNumberFormat="1" applyFont="1" applyFill="1" applyBorder="1" applyAlignment="1">
      <alignment horizontal="center" vertical="justify" wrapText="1"/>
    </xf>
    <xf numFmtId="2" fontId="5" fillId="0" borderId="14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2" fontId="6" fillId="0" borderId="68" xfId="0" applyNumberFormat="1" applyFont="1" applyFill="1" applyBorder="1" applyAlignment="1">
      <alignment horizontal="center" vertical="justify" wrapText="1"/>
    </xf>
    <xf numFmtId="2" fontId="6" fillId="0" borderId="69" xfId="0" applyNumberFormat="1" applyFont="1" applyFill="1" applyBorder="1" applyAlignment="1">
      <alignment horizontal="center" vertical="justify" wrapText="1"/>
    </xf>
    <xf numFmtId="2" fontId="6" fillId="0" borderId="54" xfId="0" applyNumberFormat="1" applyFont="1" applyFill="1" applyBorder="1" applyAlignment="1">
      <alignment horizontal="center" vertical="justify" wrapText="1"/>
    </xf>
    <xf numFmtId="2" fontId="6" fillId="0" borderId="50" xfId="0" applyNumberFormat="1" applyFont="1" applyFill="1" applyBorder="1" applyAlignment="1">
      <alignment horizontal="center" vertical="justify" wrapText="1"/>
    </xf>
    <xf numFmtId="0" fontId="5" fillId="0" borderId="60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justify"/>
    </xf>
    <xf numFmtId="49" fontId="3" fillId="0" borderId="32" xfId="0" applyNumberFormat="1" applyFont="1" applyFill="1" applyBorder="1" applyAlignment="1">
      <alignment horizontal="center" vertical="justify"/>
    </xf>
    <xf numFmtId="49" fontId="3" fillId="0" borderId="44" xfId="0" applyNumberFormat="1" applyFont="1" applyFill="1" applyBorder="1" applyAlignment="1">
      <alignment horizontal="center" vertical="justify"/>
    </xf>
    <xf numFmtId="2" fontId="5" fillId="0" borderId="34" xfId="0" applyNumberFormat="1" applyFont="1" applyFill="1" applyBorder="1" applyAlignment="1">
      <alignment horizontal="center" vertical="justify"/>
    </xf>
    <xf numFmtId="2" fontId="5" fillId="0" borderId="43" xfId="0" applyNumberFormat="1" applyFont="1" applyFill="1" applyBorder="1" applyAlignment="1">
      <alignment horizontal="center" vertical="justify"/>
    </xf>
    <xf numFmtId="2" fontId="5" fillId="0" borderId="34" xfId="0" applyNumberFormat="1" applyFont="1" applyFill="1" applyBorder="1" applyAlignment="1">
      <alignment horizontal="center" vertical="justify" wrapText="1"/>
    </xf>
    <xf numFmtId="2" fontId="5" fillId="0" borderId="43" xfId="0" applyNumberFormat="1" applyFont="1" applyFill="1" applyBorder="1" applyAlignment="1">
      <alignment horizontal="center" vertical="justify" wrapText="1"/>
    </xf>
    <xf numFmtId="49" fontId="5" fillId="0" borderId="44" xfId="0" applyNumberFormat="1" applyFont="1" applyFill="1" applyBorder="1" applyAlignment="1">
      <alignment horizontal="center" vertical="justify"/>
    </xf>
    <xf numFmtId="0" fontId="3" fillId="0" borderId="47" xfId="0" applyFont="1" applyFill="1" applyBorder="1" applyAlignment="1">
      <alignment vertical="top" wrapText="1"/>
    </xf>
    <xf numFmtId="2" fontId="3" fillId="0" borderId="70" xfId="0" applyNumberFormat="1" applyFont="1" applyFill="1" applyBorder="1" applyAlignment="1">
      <alignment vertical="top"/>
    </xf>
    <xf numFmtId="2" fontId="3" fillId="0" borderId="47" xfId="0" applyNumberFormat="1" applyFont="1" applyFill="1" applyBorder="1" applyAlignment="1">
      <alignment vertical="top"/>
    </xf>
    <xf numFmtId="0" fontId="6" fillId="0" borderId="3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6"/>
  <sheetViews>
    <sheetView tabSelected="1" zoomScale="86" zoomScaleNormal="86" zoomScalePageLayoutView="0" workbookViewId="0" topLeftCell="B1">
      <selection activeCell="E17" sqref="E17:E18"/>
    </sheetView>
  </sheetViews>
  <sheetFormatPr defaultColWidth="9.00390625" defaultRowHeight="12.75"/>
  <cols>
    <col min="1" max="1" width="6.375" style="0" customWidth="1"/>
    <col min="2" max="2" width="20.875" style="0" customWidth="1"/>
    <col min="3" max="3" width="33.00390625" style="0" customWidth="1"/>
    <col min="4" max="4" width="11.125" style="0" customWidth="1"/>
    <col min="5" max="5" width="22.625" style="0" customWidth="1"/>
    <col min="6" max="6" width="14.875" style="0" customWidth="1"/>
    <col min="7" max="8" width="8.875" style="0" customWidth="1"/>
    <col min="9" max="9" width="9.00390625" style="0" customWidth="1"/>
    <col min="10" max="10" width="8.625" style="0" customWidth="1"/>
    <col min="11" max="11" width="9.00390625" style="0" customWidth="1"/>
    <col min="12" max="12" width="8.375" style="0" customWidth="1"/>
    <col min="13" max="13" width="9.125" style="0" customWidth="1"/>
    <col min="14" max="14" width="9.75390625" style="0" customWidth="1"/>
    <col min="15" max="15" width="10.125" style="0" customWidth="1"/>
    <col min="16" max="16" width="18.625" style="0" customWidth="1"/>
  </cols>
  <sheetData>
    <row r="1" spans="12:16" ht="15.75">
      <c r="L1" s="293" t="s">
        <v>72</v>
      </c>
      <c r="M1" s="293"/>
      <c r="N1" s="293"/>
      <c r="O1" s="293"/>
      <c r="P1" s="293"/>
    </row>
    <row r="2" spans="12:16" ht="15.75">
      <c r="L2" s="294" t="s">
        <v>71</v>
      </c>
      <c r="M2" s="295"/>
      <c r="N2" s="295"/>
      <c r="O2" s="295"/>
      <c r="P2" s="295"/>
    </row>
    <row r="3" spans="1:16" ht="22.5" customHeight="1">
      <c r="A3" s="290" t="s">
        <v>101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ht="21.75" customHeight="1">
      <c r="A4" s="291"/>
      <c r="B4" s="292"/>
      <c r="C4" s="292" t="s">
        <v>33</v>
      </c>
      <c r="D4" s="290" t="s">
        <v>100</v>
      </c>
      <c r="E4" s="290"/>
      <c r="F4" s="290"/>
      <c r="G4" s="290"/>
      <c r="H4" s="290"/>
      <c r="I4" s="290"/>
      <c r="J4" s="290"/>
      <c r="K4" s="290"/>
      <c r="L4" s="291"/>
      <c r="M4" s="291"/>
      <c r="N4" s="291"/>
      <c r="O4" s="291"/>
      <c r="P4" s="292"/>
    </row>
    <row r="5" spans="1:11" ht="13.5" thickBot="1">
      <c r="A5" s="1"/>
      <c r="B5" s="2"/>
      <c r="C5" s="2"/>
      <c r="D5" s="1"/>
      <c r="E5" s="2"/>
      <c r="F5" s="2"/>
      <c r="G5" s="1"/>
      <c r="H5" s="4"/>
      <c r="I5" s="1"/>
      <c r="J5" s="1"/>
      <c r="K5" s="5"/>
    </row>
    <row r="6" spans="1:16" ht="15.75">
      <c r="A6" s="225" t="s">
        <v>0</v>
      </c>
      <c r="B6" s="228" t="s">
        <v>1</v>
      </c>
      <c r="C6" s="228" t="s">
        <v>2</v>
      </c>
      <c r="D6" s="240" t="s">
        <v>3</v>
      </c>
      <c r="E6" s="244" t="s">
        <v>4</v>
      </c>
      <c r="F6" s="255" t="s">
        <v>5</v>
      </c>
      <c r="G6" s="239" t="s">
        <v>6</v>
      </c>
      <c r="H6" s="240"/>
      <c r="I6" s="240"/>
      <c r="J6" s="240"/>
      <c r="K6" s="240"/>
      <c r="L6" s="240"/>
      <c r="M6" s="240"/>
      <c r="N6" s="240"/>
      <c r="O6" s="241"/>
      <c r="P6" s="255" t="s">
        <v>63</v>
      </c>
    </row>
    <row r="7" spans="1:16" ht="15.75">
      <c r="A7" s="226"/>
      <c r="B7" s="229"/>
      <c r="C7" s="229"/>
      <c r="D7" s="247"/>
      <c r="E7" s="245"/>
      <c r="F7" s="256"/>
      <c r="G7" s="16"/>
      <c r="H7" s="17" t="s">
        <v>18</v>
      </c>
      <c r="I7" s="18"/>
      <c r="J7" s="19"/>
      <c r="K7" s="17" t="s">
        <v>7</v>
      </c>
      <c r="L7" s="18"/>
      <c r="M7" s="152" t="s">
        <v>8</v>
      </c>
      <c r="N7" s="153"/>
      <c r="O7" s="242" t="s">
        <v>9</v>
      </c>
      <c r="P7" s="256"/>
    </row>
    <row r="8" spans="1:16" ht="18" customHeight="1" thickBot="1">
      <c r="A8" s="227"/>
      <c r="B8" s="230"/>
      <c r="C8" s="230"/>
      <c r="D8" s="248"/>
      <c r="E8" s="246"/>
      <c r="F8" s="257"/>
      <c r="G8" s="21">
        <v>2013</v>
      </c>
      <c r="H8" s="22">
        <v>2014</v>
      </c>
      <c r="I8" s="22">
        <v>2015</v>
      </c>
      <c r="J8" s="22">
        <v>2016</v>
      </c>
      <c r="K8" s="22">
        <v>2017</v>
      </c>
      <c r="L8" s="22">
        <v>2018</v>
      </c>
      <c r="M8" s="22">
        <v>2019</v>
      </c>
      <c r="N8" s="22">
        <v>2020</v>
      </c>
      <c r="O8" s="243"/>
      <c r="P8" s="257"/>
    </row>
    <row r="9" spans="1:16" ht="16.5" thickBot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8">
        <v>6</v>
      </c>
      <c r="G9" s="29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30">
        <v>14</v>
      </c>
      <c r="O9" s="31">
        <v>15</v>
      </c>
      <c r="P9" s="28">
        <v>16</v>
      </c>
    </row>
    <row r="10" spans="1:16" ht="48" thickBot="1">
      <c r="A10" s="32" t="s">
        <v>10</v>
      </c>
      <c r="B10" s="33" t="s">
        <v>17</v>
      </c>
      <c r="C10" s="34"/>
      <c r="D10" s="35"/>
      <c r="E10" s="36"/>
      <c r="F10" s="37"/>
      <c r="G10" s="38">
        <f aca="true" t="shared" si="0" ref="G10:O10">SUM(G11:G21)</f>
        <v>89</v>
      </c>
      <c r="H10" s="38">
        <f t="shared" si="0"/>
        <v>95.5</v>
      </c>
      <c r="I10" s="38">
        <f t="shared" si="0"/>
        <v>103.5</v>
      </c>
      <c r="J10" s="38">
        <f t="shared" si="0"/>
        <v>105.5</v>
      </c>
      <c r="K10" s="38">
        <f t="shared" si="0"/>
        <v>112</v>
      </c>
      <c r="L10" s="38">
        <f t="shared" si="0"/>
        <v>116.5</v>
      </c>
      <c r="M10" s="38">
        <f t="shared" si="0"/>
        <v>121</v>
      </c>
      <c r="N10" s="38">
        <f t="shared" si="0"/>
        <v>123.5</v>
      </c>
      <c r="O10" s="39">
        <f t="shared" si="0"/>
        <v>866.5</v>
      </c>
      <c r="P10" s="37"/>
    </row>
    <row r="11" spans="1:16" ht="12.75" customHeight="1">
      <c r="A11" s="232"/>
      <c r="B11" s="264"/>
      <c r="C11" s="223" t="s">
        <v>89</v>
      </c>
      <c r="D11" s="212" t="s">
        <v>11</v>
      </c>
      <c r="E11" s="253" t="s">
        <v>64</v>
      </c>
      <c r="F11" s="218" t="s">
        <v>12</v>
      </c>
      <c r="G11" s="266">
        <v>2</v>
      </c>
      <c r="H11" s="258">
        <v>2</v>
      </c>
      <c r="I11" s="258">
        <v>2.5</v>
      </c>
      <c r="J11" s="258">
        <v>2.5</v>
      </c>
      <c r="K11" s="258">
        <v>2.5</v>
      </c>
      <c r="L11" s="258">
        <v>3</v>
      </c>
      <c r="M11" s="258">
        <v>3</v>
      </c>
      <c r="N11" s="268">
        <v>3.5</v>
      </c>
      <c r="O11" s="263">
        <f>SUM(G11:N11)</f>
        <v>21</v>
      </c>
      <c r="P11" s="208" t="s">
        <v>29</v>
      </c>
    </row>
    <row r="12" spans="1:16" ht="106.5" customHeight="1">
      <c r="A12" s="232"/>
      <c r="B12" s="264"/>
      <c r="C12" s="220"/>
      <c r="D12" s="202"/>
      <c r="E12" s="254"/>
      <c r="F12" s="222"/>
      <c r="G12" s="267"/>
      <c r="H12" s="258"/>
      <c r="I12" s="258"/>
      <c r="J12" s="258"/>
      <c r="K12" s="258"/>
      <c r="L12" s="258"/>
      <c r="M12" s="258"/>
      <c r="N12" s="269"/>
      <c r="O12" s="263"/>
      <c r="P12" s="210"/>
    </row>
    <row r="13" spans="1:16" ht="70.5" customHeight="1" thickBot="1">
      <c r="A13" s="232"/>
      <c r="B13" s="264"/>
      <c r="C13" s="224"/>
      <c r="D13" s="214"/>
      <c r="E13" s="52" t="s">
        <v>24</v>
      </c>
      <c r="F13" s="20" t="s">
        <v>14</v>
      </c>
      <c r="G13" s="53">
        <v>64</v>
      </c>
      <c r="H13" s="54">
        <v>66</v>
      </c>
      <c r="I13" s="54">
        <v>70</v>
      </c>
      <c r="J13" s="54">
        <v>70</v>
      </c>
      <c r="K13" s="54">
        <v>72</v>
      </c>
      <c r="L13" s="54">
        <v>74</v>
      </c>
      <c r="M13" s="54">
        <v>75</v>
      </c>
      <c r="N13" s="54">
        <v>75</v>
      </c>
      <c r="O13" s="45">
        <f>SUM(G13:N13)</f>
        <v>566</v>
      </c>
      <c r="P13" s="252"/>
    </row>
    <row r="14" spans="1:16" ht="15.75">
      <c r="A14" s="232"/>
      <c r="B14" s="56"/>
      <c r="C14" s="223" t="s">
        <v>102</v>
      </c>
      <c r="D14" s="212" t="s">
        <v>11</v>
      </c>
      <c r="E14" s="253" t="s">
        <v>23</v>
      </c>
      <c r="F14" s="218" t="s">
        <v>12</v>
      </c>
      <c r="G14" s="259">
        <v>3</v>
      </c>
      <c r="H14" s="249">
        <v>3.5</v>
      </c>
      <c r="I14" s="249">
        <v>4</v>
      </c>
      <c r="J14" s="249">
        <v>4</v>
      </c>
      <c r="K14" s="249">
        <v>4.5</v>
      </c>
      <c r="L14" s="249">
        <v>4.5</v>
      </c>
      <c r="M14" s="249">
        <v>5</v>
      </c>
      <c r="N14" s="249">
        <v>5</v>
      </c>
      <c r="O14" s="275">
        <f>SUM(G14:N14)</f>
        <v>33.5</v>
      </c>
      <c r="P14" s="208" t="s">
        <v>30</v>
      </c>
    </row>
    <row r="15" spans="1:16" ht="52.5" customHeight="1">
      <c r="A15" s="232"/>
      <c r="B15" s="57"/>
      <c r="C15" s="220"/>
      <c r="D15" s="202"/>
      <c r="E15" s="254"/>
      <c r="F15" s="222"/>
      <c r="G15" s="260"/>
      <c r="H15" s="249"/>
      <c r="I15" s="249"/>
      <c r="J15" s="249"/>
      <c r="K15" s="249"/>
      <c r="L15" s="249"/>
      <c r="M15" s="249"/>
      <c r="N15" s="249"/>
      <c r="O15" s="276"/>
      <c r="P15" s="210"/>
    </row>
    <row r="16" spans="1:16" ht="72.75" customHeight="1" thickBot="1">
      <c r="A16" s="40"/>
      <c r="B16" s="57"/>
      <c r="C16" s="224"/>
      <c r="D16" s="214"/>
      <c r="E16" s="52" t="s">
        <v>24</v>
      </c>
      <c r="F16" s="20" t="s">
        <v>14</v>
      </c>
      <c r="G16" s="53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8">
        <f>SUM(G16:N16)</f>
        <v>0</v>
      </c>
      <c r="P16" s="252"/>
    </row>
    <row r="17" spans="1:16" ht="25.5" customHeight="1">
      <c r="A17" s="232"/>
      <c r="B17" s="234"/>
      <c r="C17" s="223" t="s">
        <v>91</v>
      </c>
      <c r="D17" s="212" t="s">
        <v>11</v>
      </c>
      <c r="E17" s="253" t="s">
        <v>59</v>
      </c>
      <c r="F17" s="218" t="s">
        <v>12</v>
      </c>
      <c r="G17" s="261">
        <v>3</v>
      </c>
      <c r="H17" s="250">
        <v>4</v>
      </c>
      <c r="I17" s="250">
        <v>5</v>
      </c>
      <c r="J17" s="250">
        <v>6</v>
      </c>
      <c r="K17" s="250">
        <v>7</v>
      </c>
      <c r="L17" s="250">
        <v>8</v>
      </c>
      <c r="M17" s="250">
        <v>9</v>
      </c>
      <c r="N17" s="250">
        <v>10</v>
      </c>
      <c r="O17" s="277">
        <f>SUM(G17:N17)</f>
        <v>52</v>
      </c>
      <c r="P17" s="270" t="s">
        <v>31</v>
      </c>
    </row>
    <row r="18" spans="1:16" ht="166.5" customHeight="1" thickBot="1">
      <c r="A18" s="232"/>
      <c r="B18" s="234"/>
      <c r="C18" s="220"/>
      <c r="D18" s="202"/>
      <c r="E18" s="265"/>
      <c r="F18" s="252"/>
      <c r="G18" s="262"/>
      <c r="H18" s="251"/>
      <c r="I18" s="251"/>
      <c r="J18" s="251"/>
      <c r="K18" s="251"/>
      <c r="L18" s="251"/>
      <c r="M18" s="251"/>
      <c r="N18" s="251"/>
      <c r="O18" s="278"/>
      <c r="P18" s="270"/>
    </row>
    <row r="19" spans="1:17" ht="105" customHeight="1" thickBot="1">
      <c r="A19" s="232"/>
      <c r="B19" s="235"/>
      <c r="C19" s="224"/>
      <c r="D19" s="213"/>
      <c r="E19" s="52" t="s">
        <v>24</v>
      </c>
      <c r="F19" s="20" t="s">
        <v>14</v>
      </c>
      <c r="G19" s="62">
        <v>12</v>
      </c>
      <c r="H19" s="63">
        <v>14</v>
      </c>
      <c r="I19" s="63">
        <v>15</v>
      </c>
      <c r="J19" s="63">
        <v>15</v>
      </c>
      <c r="K19" s="63">
        <v>17</v>
      </c>
      <c r="L19" s="63">
        <v>17</v>
      </c>
      <c r="M19" s="63">
        <v>18</v>
      </c>
      <c r="N19" s="63">
        <v>18</v>
      </c>
      <c r="O19" s="64">
        <f aca="true" t="shared" si="1" ref="O19:O49">SUM(G19:N19)</f>
        <v>126</v>
      </c>
      <c r="P19" s="271"/>
      <c r="Q19" s="3"/>
    </row>
    <row r="20" spans="1:16" ht="69.75" customHeight="1" thickBot="1">
      <c r="A20" s="232"/>
      <c r="B20" s="281"/>
      <c r="C20" s="217" t="s">
        <v>92</v>
      </c>
      <c r="D20" s="201" t="s">
        <v>11</v>
      </c>
      <c r="E20" s="11" t="s">
        <v>23</v>
      </c>
      <c r="F20" s="66" t="s">
        <v>12</v>
      </c>
      <c r="G20" s="53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67">
        <f t="shared" si="1"/>
        <v>0</v>
      </c>
      <c r="P20" s="208" t="s">
        <v>32</v>
      </c>
    </row>
    <row r="21" spans="1:17" ht="108.75" customHeight="1" thickBot="1">
      <c r="A21" s="279"/>
      <c r="B21" s="282"/>
      <c r="C21" s="217"/>
      <c r="D21" s="202"/>
      <c r="E21" s="69" t="s">
        <v>24</v>
      </c>
      <c r="F21" s="50" t="s">
        <v>14</v>
      </c>
      <c r="G21" s="59">
        <v>5</v>
      </c>
      <c r="H21" s="60">
        <v>6</v>
      </c>
      <c r="I21" s="60">
        <v>7</v>
      </c>
      <c r="J21" s="60">
        <v>8</v>
      </c>
      <c r="K21" s="60">
        <v>9</v>
      </c>
      <c r="L21" s="60">
        <v>10</v>
      </c>
      <c r="M21" s="60">
        <v>11</v>
      </c>
      <c r="N21" s="60">
        <v>12</v>
      </c>
      <c r="O21" s="70">
        <f t="shared" si="1"/>
        <v>68</v>
      </c>
      <c r="P21" s="252"/>
      <c r="Q21" t="s">
        <v>33</v>
      </c>
    </row>
    <row r="22" spans="1:16" ht="67.5" customHeight="1" thickBot="1">
      <c r="A22" s="71" t="s">
        <v>15</v>
      </c>
      <c r="B22" s="72" t="s">
        <v>19</v>
      </c>
      <c r="C22" s="73"/>
      <c r="D22" s="74"/>
      <c r="E22" s="75"/>
      <c r="F22" s="66"/>
      <c r="G22" s="38">
        <f>SUM(G23:G40)</f>
        <v>602</v>
      </c>
      <c r="H22" s="38">
        <f aca="true" t="shared" si="2" ref="H22:N22">SUM(H23:H40)</f>
        <v>663.5</v>
      </c>
      <c r="I22" s="38">
        <f t="shared" si="2"/>
        <v>754</v>
      </c>
      <c r="J22" s="38">
        <f t="shared" si="2"/>
        <v>902</v>
      </c>
      <c r="K22" s="38">
        <f t="shared" si="2"/>
        <v>948.5</v>
      </c>
      <c r="L22" s="38">
        <f t="shared" si="2"/>
        <v>1009</v>
      </c>
      <c r="M22" s="38">
        <f t="shared" si="2"/>
        <v>1107</v>
      </c>
      <c r="N22" s="38">
        <f t="shared" si="2"/>
        <v>1150</v>
      </c>
      <c r="O22" s="76">
        <f t="shared" si="1"/>
        <v>7136</v>
      </c>
      <c r="P22" s="66"/>
    </row>
    <row r="23" spans="1:16" ht="63.75" customHeight="1">
      <c r="A23" s="273"/>
      <c r="B23" s="78"/>
      <c r="C23" s="220" t="s">
        <v>58</v>
      </c>
      <c r="D23" s="202" t="s">
        <v>11</v>
      </c>
      <c r="E23" s="79" t="s">
        <v>23</v>
      </c>
      <c r="F23" s="49" t="s">
        <v>12</v>
      </c>
      <c r="G23" s="80">
        <v>15</v>
      </c>
      <c r="H23" s="63">
        <v>18</v>
      </c>
      <c r="I23" s="63">
        <v>23</v>
      </c>
      <c r="J23" s="63">
        <v>25</v>
      </c>
      <c r="K23" s="63">
        <v>30</v>
      </c>
      <c r="L23" s="63">
        <v>35</v>
      </c>
      <c r="M23" s="63">
        <v>40</v>
      </c>
      <c r="N23" s="63">
        <v>50</v>
      </c>
      <c r="O23" s="81">
        <f t="shared" si="1"/>
        <v>236</v>
      </c>
      <c r="P23" s="283" t="s">
        <v>52</v>
      </c>
    </row>
    <row r="24" spans="1:16" ht="95.25" customHeight="1">
      <c r="A24" s="273"/>
      <c r="B24" s="82"/>
      <c r="C24" s="233"/>
      <c r="D24" s="214"/>
      <c r="E24" s="14" t="s">
        <v>13</v>
      </c>
      <c r="F24" s="15" t="s">
        <v>14</v>
      </c>
      <c r="G24" s="53">
        <v>18</v>
      </c>
      <c r="H24" s="54">
        <v>20</v>
      </c>
      <c r="I24" s="54">
        <v>28</v>
      </c>
      <c r="J24" s="54">
        <v>35</v>
      </c>
      <c r="K24" s="54">
        <v>40</v>
      </c>
      <c r="L24" s="54">
        <v>45</v>
      </c>
      <c r="M24" s="54">
        <v>50</v>
      </c>
      <c r="N24" s="54">
        <v>50</v>
      </c>
      <c r="O24" s="67">
        <f t="shared" si="1"/>
        <v>286</v>
      </c>
      <c r="P24" s="283"/>
    </row>
    <row r="25" spans="1:16" ht="114" customHeight="1" thickBot="1">
      <c r="A25" s="40"/>
      <c r="B25" s="211"/>
      <c r="C25" s="41" t="s">
        <v>34</v>
      </c>
      <c r="D25" s="13" t="s">
        <v>11</v>
      </c>
      <c r="E25" s="14" t="s">
        <v>25</v>
      </c>
      <c r="F25" s="15" t="s">
        <v>12</v>
      </c>
      <c r="G25" s="53">
        <v>37</v>
      </c>
      <c r="H25" s="54">
        <v>40</v>
      </c>
      <c r="I25" s="54">
        <v>50</v>
      </c>
      <c r="J25" s="54">
        <v>60</v>
      </c>
      <c r="K25" s="54">
        <v>70</v>
      </c>
      <c r="L25" s="54">
        <v>75</v>
      </c>
      <c r="M25" s="54">
        <v>85</v>
      </c>
      <c r="N25" s="54">
        <v>85</v>
      </c>
      <c r="O25" s="67">
        <f t="shared" si="1"/>
        <v>502</v>
      </c>
      <c r="P25" s="284"/>
    </row>
    <row r="26" spans="1:16" ht="112.5" customHeight="1">
      <c r="A26" s="232"/>
      <c r="B26" s="211"/>
      <c r="C26" s="236" t="s">
        <v>35</v>
      </c>
      <c r="D26" s="247" t="s">
        <v>11</v>
      </c>
      <c r="E26" s="14" t="s">
        <v>26</v>
      </c>
      <c r="F26" s="15" t="s">
        <v>12</v>
      </c>
      <c r="G26" s="53">
        <v>5</v>
      </c>
      <c r="H26" s="54">
        <v>7</v>
      </c>
      <c r="I26" s="54">
        <v>10</v>
      </c>
      <c r="J26" s="54">
        <v>12</v>
      </c>
      <c r="K26" s="54">
        <v>15</v>
      </c>
      <c r="L26" s="54">
        <v>15</v>
      </c>
      <c r="M26" s="54">
        <v>20</v>
      </c>
      <c r="N26" s="54">
        <v>20</v>
      </c>
      <c r="O26" s="67">
        <f t="shared" si="1"/>
        <v>104</v>
      </c>
      <c r="P26" s="50" t="s">
        <v>53</v>
      </c>
    </row>
    <row r="27" spans="1:16" ht="66" customHeight="1" thickBot="1">
      <c r="A27" s="232"/>
      <c r="B27" s="211"/>
      <c r="C27" s="236"/>
      <c r="D27" s="247"/>
      <c r="E27" s="14" t="s">
        <v>13</v>
      </c>
      <c r="F27" s="15" t="s">
        <v>14</v>
      </c>
      <c r="G27" s="53">
        <v>15</v>
      </c>
      <c r="H27" s="54">
        <v>17</v>
      </c>
      <c r="I27" s="54">
        <v>20</v>
      </c>
      <c r="J27" s="54">
        <v>25</v>
      </c>
      <c r="K27" s="54">
        <v>26</v>
      </c>
      <c r="L27" s="54">
        <v>28</v>
      </c>
      <c r="M27" s="54">
        <v>30</v>
      </c>
      <c r="N27" s="54">
        <v>35</v>
      </c>
      <c r="O27" s="67">
        <f t="shared" si="1"/>
        <v>196</v>
      </c>
      <c r="P27" s="50"/>
    </row>
    <row r="28" spans="1:16" ht="66.75" customHeight="1">
      <c r="A28" s="232"/>
      <c r="B28" s="211"/>
      <c r="C28" s="223" t="s">
        <v>36</v>
      </c>
      <c r="D28" s="202" t="s">
        <v>11</v>
      </c>
      <c r="E28" s="14" t="s">
        <v>23</v>
      </c>
      <c r="F28" s="15" t="s">
        <v>12</v>
      </c>
      <c r="G28" s="53">
        <v>15</v>
      </c>
      <c r="H28" s="54">
        <v>17</v>
      </c>
      <c r="I28" s="54">
        <v>22</v>
      </c>
      <c r="J28" s="54">
        <v>24</v>
      </c>
      <c r="K28" s="54">
        <v>25</v>
      </c>
      <c r="L28" s="54">
        <v>25</v>
      </c>
      <c r="M28" s="54">
        <v>30</v>
      </c>
      <c r="N28" s="54">
        <v>32</v>
      </c>
      <c r="O28" s="67">
        <f t="shared" si="1"/>
        <v>190</v>
      </c>
      <c r="P28" s="208" t="s">
        <v>54</v>
      </c>
    </row>
    <row r="29" spans="1:16" ht="77.25" customHeight="1">
      <c r="A29" s="232"/>
      <c r="B29" s="211"/>
      <c r="C29" s="224"/>
      <c r="D29" s="214"/>
      <c r="E29" s="14" t="s">
        <v>13</v>
      </c>
      <c r="F29" s="15" t="s">
        <v>14</v>
      </c>
      <c r="G29" s="53">
        <v>22</v>
      </c>
      <c r="H29" s="54">
        <v>23</v>
      </c>
      <c r="I29" s="54">
        <v>25</v>
      </c>
      <c r="J29" s="54">
        <v>27</v>
      </c>
      <c r="K29" s="54">
        <v>30</v>
      </c>
      <c r="L29" s="54">
        <v>35</v>
      </c>
      <c r="M29" s="54">
        <v>37</v>
      </c>
      <c r="N29" s="54">
        <v>39</v>
      </c>
      <c r="O29" s="67">
        <f t="shared" si="1"/>
        <v>238</v>
      </c>
      <c r="P29" s="210"/>
    </row>
    <row r="30" spans="1:16" ht="69" customHeight="1">
      <c r="A30" s="232"/>
      <c r="B30" s="211"/>
      <c r="C30" s="223" t="s">
        <v>37</v>
      </c>
      <c r="D30" s="212" t="s">
        <v>11</v>
      </c>
      <c r="E30" s="14" t="s">
        <v>23</v>
      </c>
      <c r="F30" s="15" t="s">
        <v>12</v>
      </c>
      <c r="G30" s="53">
        <v>1</v>
      </c>
      <c r="H30" s="54">
        <v>1.5</v>
      </c>
      <c r="I30" s="54">
        <v>2</v>
      </c>
      <c r="J30" s="54">
        <v>2</v>
      </c>
      <c r="K30" s="54">
        <v>2.5</v>
      </c>
      <c r="L30" s="54">
        <v>3</v>
      </c>
      <c r="M30" s="54">
        <v>3</v>
      </c>
      <c r="N30" s="54">
        <v>3</v>
      </c>
      <c r="O30" s="67">
        <f t="shared" si="1"/>
        <v>18</v>
      </c>
      <c r="P30" s="210"/>
    </row>
    <row r="31" spans="1:16" ht="69" customHeight="1" thickBot="1">
      <c r="A31" s="232"/>
      <c r="B31" s="211"/>
      <c r="C31" s="224"/>
      <c r="D31" s="214"/>
      <c r="E31" s="14" t="s">
        <v>13</v>
      </c>
      <c r="F31" s="15" t="s">
        <v>14</v>
      </c>
      <c r="G31" s="53">
        <v>20</v>
      </c>
      <c r="H31" s="54">
        <v>24</v>
      </c>
      <c r="I31" s="54">
        <v>25</v>
      </c>
      <c r="J31" s="54">
        <v>40</v>
      </c>
      <c r="K31" s="54">
        <v>50</v>
      </c>
      <c r="L31" s="54">
        <v>60</v>
      </c>
      <c r="M31" s="54">
        <v>70</v>
      </c>
      <c r="N31" s="54">
        <v>80</v>
      </c>
      <c r="O31" s="67">
        <f t="shared" si="1"/>
        <v>369</v>
      </c>
      <c r="P31" s="252"/>
    </row>
    <row r="32" spans="1:16" ht="68.25" customHeight="1">
      <c r="A32" s="232"/>
      <c r="B32" s="211"/>
      <c r="C32" s="223" t="s">
        <v>78</v>
      </c>
      <c r="D32" s="212" t="s">
        <v>11</v>
      </c>
      <c r="E32" s="14" t="s">
        <v>23</v>
      </c>
      <c r="F32" s="15" t="s">
        <v>12</v>
      </c>
      <c r="G32" s="53">
        <v>95</v>
      </c>
      <c r="H32" s="54">
        <v>105</v>
      </c>
      <c r="I32" s="54">
        <v>125</v>
      </c>
      <c r="J32" s="54">
        <v>130</v>
      </c>
      <c r="K32" s="54">
        <v>130</v>
      </c>
      <c r="L32" s="54">
        <v>135</v>
      </c>
      <c r="M32" s="54">
        <v>140</v>
      </c>
      <c r="N32" s="54">
        <v>145</v>
      </c>
      <c r="O32" s="67">
        <f t="shared" si="1"/>
        <v>1005</v>
      </c>
      <c r="P32" s="208" t="s">
        <v>67</v>
      </c>
    </row>
    <row r="33" spans="1:16" ht="69" customHeight="1" thickBot="1">
      <c r="A33" s="232"/>
      <c r="B33" s="211"/>
      <c r="C33" s="221"/>
      <c r="D33" s="213"/>
      <c r="E33" s="14" t="s">
        <v>13</v>
      </c>
      <c r="F33" s="20" t="s">
        <v>14</v>
      </c>
      <c r="G33" s="83">
        <v>24</v>
      </c>
      <c r="H33" s="54">
        <v>27</v>
      </c>
      <c r="I33" s="54">
        <v>27</v>
      </c>
      <c r="J33" s="54">
        <v>30</v>
      </c>
      <c r="K33" s="54">
        <v>30</v>
      </c>
      <c r="L33" s="54">
        <v>35</v>
      </c>
      <c r="M33" s="54">
        <v>40</v>
      </c>
      <c r="N33" s="54">
        <v>40</v>
      </c>
      <c r="O33" s="67">
        <f t="shared" si="1"/>
        <v>253</v>
      </c>
      <c r="P33" s="209"/>
    </row>
    <row r="34" spans="1:16" ht="72.75" customHeight="1">
      <c r="A34" s="40"/>
      <c r="B34" s="211"/>
      <c r="C34" s="47" t="s">
        <v>38</v>
      </c>
      <c r="D34" s="48" t="s">
        <v>11</v>
      </c>
      <c r="E34" s="14" t="s">
        <v>23</v>
      </c>
      <c r="F34" s="15" t="s">
        <v>12</v>
      </c>
      <c r="G34" s="84">
        <v>2</v>
      </c>
      <c r="H34" s="85">
        <v>3</v>
      </c>
      <c r="I34" s="85">
        <v>3</v>
      </c>
      <c r="J34" s="85">
        <v>5</v>
      </c>
      <c r="K34" s="85">
        <v>5</v>
      </c>
      <c r="L34" s="85">
        <v>6</v>
      </c>
      <c r="M34" s="85">
        <v>7</v>
      </c>
      <c r="N34" s="85">
        <v>8</v>
      </c>
      <c r="O34" s="67">
        <f t="shared" si="1"/>
        <v>39</v>
      </c>
      <c r="P34" s="209"/>
    </row>
    <row r="35" spans="1:16" ht="66.75" customHeight="1" thickBot="1">
      <c r="A35" s="40"/>
      <c r="B35" s="211"/>
      <c r="C35" s="47"/>
      <c r="D35" s="48"/>
      <c r="E35" s="14" t="s">
        <v>13</v>
      </c>
      <c r="F35" s="20" t="s">
        <v>14</v>
      </c>
      <c r="G35" s="83">
        <v>20</v>
      </c>
      <c r="H35" s="54">
        <v>22</v>
      </c>
      <c r="I35" s="54">
        <v>23</v>
      </c>
      <c r="J35" s="54">
        <v>25</v>
      </c>
      <c r="K35" s="54">
        <v>27</v>
      </c>
      <c r="L35" s="54">
        <v>30</v>
      </c>
      <c r="M35" s="54">
        <v>35</v>
      </c>
      <c r="N35" s="54">
        <v>37</v>
      </c>
      <c r="O35" s="67">
        <f t="shared" si="1"/>
        <v>219</v>
      </c>
      <c r="P35" s="209"/>
    </row>
    <row r="36" spans="1:16" ht="115.5" customHeight="1">
      <c r="A36" s="77"/>
      <c r="B36" s="211"/>
      <c r="C36" s="199" t="s">
        <v>39</v>
      </c>
      <c r="D36" s="201" t="s">
        <v>11</v>
      </c>
      <c r="E36" s="14" t="s">
        <v>25</v>
      </c>
      <c r="F36" s="15" t="s">
        <v>12</v>
      </c>
      <c r="G36" s="80">
        <v>133</v>
      </c>
      <c r="H36" s="63">
        <v>140</v>
      </c>
      <c r="I36" s="63">
        <v>150</v>
      </c>
      <c r="J36" s="63">
        <v>160</v>
      </c>
      <c r="K36" s="63">
        <v>160</v>
      </c>
      <c r="L36" s="63">
        <v>170</v>
      </c>
      <c r="M36" s="63">
        <v>175</v>
      </c>
      <c r="N36" s="63">
        <v>180</v>
      </c>
      <c r="O36" s="67">
        <f t="shared" si="1"/>
        <v>1268</v>
      </c>
      <c r="P36" s="209"/>
    </row>
    <row r="37" spans="1:16" ht="68.25" customHeight="1" thickBot="1">
      <c r="A37" s="77"/>
      <c r="B37" s="211"/>
      <c r="C37" s="216"/>
      <c r="D37" s="214"/>
      <c r="E37" s="14" t="s">
        <v>13</v>
      </c>
      <c r="F37" s="20" t="s">
        <v>14</v>
      </c>
      <c r="G37" s="80">
        <v>130</v>
      </c>
      <c r="H37" s="63">
        <v>140</v>
      </c>
      <c r="I37" s="63">
        <v>150</v>
      </c>
      <c r="J37" s="63">
        <v>225</v>
      </c>
      <c r="K37" s="63">
        <v>225</v>
      </c>
      <c r="L37" s="63">
        <v>225</v>
      </c>
      <c r="M37" s="63">
        <v>250</v>
      </c>
      <c r="N37" s="63">
        <v>250</v>
      </c>
      <c r="O37" s="67">
        <f t="shared" si="1"/>
        <v>1595</v>
      </c>
      <c r="P37" s="209"/>
    </row>
    <row r="38" spans="1:16" ht="73.5" customHeight="1">
      <c r="A38" s="232"/>
      <c r="B38" s="211"/>
      <c r="C38" s="41" t="s">
        <v>40</v>
      </c>
      <c r="D38" s="42" t="s">
        <v>27</v>
      </c>
      <c r="E38" s="43" t="s">
        <v>23</v>
      </c>
      <c r="F38" s="15" t="s">
        <v>12</v>
      </c>
      <c r="G38" s="53">
        <v>23</v>
      </c>
      <c r="H38" s="54">
        <v>30</v>
      </c>
      <c r="I38" s="54">
        <v>37</v>
      </c>
      <c r="J38" s="54">
        <v>40</v>
      </c>
      <c r="K38" s="54">
        <v>45</v>
      </c>
      <c r="L38" s="54">
        <v>45</v>
      </c>
      <c r="M38" s="54">
        <v>50</v>
      </c>
      <c r="N38" s="54">
        <v>50</v>
      </c>
      <c r="O38" s="67">
        <f t="shared" si="1"/>
        <v>320</v>
      </c>
      <c r="P38" s="209"/>
    </row>
    <row r="39" spans="1:16" ht="69.75" customHeight="1">
      <c r="A39" s="232"/>
      <c r="B39" s="211"/>
      <c r="C39" s="223" t="s">
        <v>65</v>
      </c>
      <c r="D39" s="212" t="s">
        <v>11</v>
      </c>
      <c r="E39" s="43" t="s">
        <v>23</v>
      </c>
      <c r="F39" s="15" t="s">
        <v>12</v>
      </c>
      <c r="G39" s="53">
        <v>7</v>
      </c>
      <c r="H39" s="54">
        <v>9</v>
      </c>
      <c r="I39" s="54">
        <v>10</v>
      </c>
      <c r="J39" s="54">
        <v>12</v>
      </c>
      <c r="K39" s="54">
        <v>13</v>
      </c>
      <c r="L39" s="54">
        <v>15</v>
      </c>
      <c r="M39" s="54">
        <v>15</v>
      </c>
      <c r="N39" s="54">
        <v>16</v>
      </c>
      <c r="O39" s="67">
        <f t="shared" si="1"/>
        <v>97</v>
      </c>
      <c r="P39" s="210"/>
    </row>
    <row r="40" spans="1:16" ht="67.5" customHeight="1" thickBot="1">
      <c r="A40" s="232"/>
      <c r="B40" s="280"/>
      <c r="C40" s="220"/>
      <c r="D40" s="202"/>
      <c r="E40" s="87" t="s">
        <v>13</v>
      </c>
      <c r="F40" s="44" t="s">
        <v>14</v>
      </c>
      <c r="G40" s="88">
        <v>20</v>
      </c>
      <c r="H40" s="60">
        <v>20</v>
      </c>
      <c r="I40" s="60">
        <v>24</v>
      </c>
      <c r="J40" s="60">
        <v>25</v>
      </c>
      <c r="K40" s="60">
        <v>25</v>
      </c>
      <c r="L40" s="60">
        <v>27</v>
      </c>
      <c r="M40" s="60">
        <v>30</v>
      </c>
      <c r="N40" s="60">
        <v>30</v>
      </c>
      <c r="O40" s="89">
        <f t="shared" si="1"/>
        <v>201</v>
      </c>
      <c r="P40" s="219"/>
    </row>
    <row r="41" spans="1:16" ht="66" customHeight="1" thickBot="1">
      <c r="A41" s="90" t="s">
        <v>41</v>
      </c>
      <c r="B41" s="91" t="s">
        <v>20</v>
      </c>
      <c r="C41" s="92"/>
      <c r="D41" s="93"/>
      <c r="E41" s="94"/>
      <c r="F41" s="66"/>
      <c r="G41" s="38">
        <f>SUM(G42:G44)</f>
        <v>66</v>
      </c>
      <c r="H41" s="38">
        <f aca="true" t="shared" si="3" ref="H41:N41">SUM(H42:H44)</f>
        <v>73</v>
      </c>
      <c r="I41" s="38">
        <f t="shared" si="3"/>
        <v>89.5</v>
      </c>
      <c r="J41" s="38">
        <f t="shared" si="3"/>
        <v>121.5</v>
      </c>
      <c r="K41" s="38">
        <f t="shared" si="3"/>
        <v>176.5</v>
      </c>
      <c r="L41" s="38">
        <f t="shared" si="3"/>
        <v>231</v>
      </c>
      <c r="M41" s="38">
        <f t="shared" si="3"/>
        <v>285</v>
      </c>
      <c r="N41" s="38">
        <f t="shared" si="3"/>
        <v>327.5</v>
      </c>
      <c r="O41" s="95">
        <f t="shared" si="1"/>
        <v>1370</v>
      </c>
      <c r="P41" s="55"/>
    </row>
    <row r="42" spans="1:16" ht="66.75" customHeight="1">
      <c r="A42" s="272"/>
      <c r="B42" s="96"/>
      <c r="C42" s="220" t="s">
        <v>60</v>
      </c>
      <c r="D42" s="202" t="s">
        <v>11</v>
      </c>
      <c r="E42" s="79" t="s">
        <v>23</v>
      </c>
      <c r="F42" s="12" t="s">
        <v>12</v>
      </c>
      <c r="G42" s="80">
        <v>15</v>
      </c>
      <c r="H42" s="63">
        <v>17</v>
      </c>
      <c r="I42" s="63">
        <v>18</v>
      </c>
      <c r="J42" s="63">
        <v>20</v>
      </c>
      <c r="K42" s="63">
        <v>25</v>
      </c>
      <c r="L42" s="63">
        <v>29</v>
      </c>
      <c r="M42" s="63">
        <v>33</v>
      </c>
      <c r="N42" s="63">
        <v>35</v>
      </c>
      <c r="O42" s="81">
        <f t="shared" si="1"/>
        <v>192</v>
      </c>
      <c r="P42" s="210" t="s">
        <v>55</v>
      </c>
    </row>
    <row r="43" spans="1:16" ht="65.25" customHeight="1" thickBot="1">
      <c r="A43" s="273"/>
      <c r="B43" s="57"/>
      <c r="C43" s="221"/>
      <c r="D43" s="214"/>
      <c r="E43" s="14" t="s">
        <v>13</v>
      </c>
      <c r="F43" s="15" t="s">
        <v>14</v>
      </c>
      <c r="G43" s="53">
        <v>50</v>
      </c>
      <c r="H43" s="54">
        <v>55</v>
      </c>
      <c r="I43" s="54">
        <v>70</v>
      </c>
      <c r="J43" s="54">
        <v>100</v>
      </c>
      <c r="K43" s="54">
        <v>150</v>
      </c>
      <c r="L43" s="54">
        <v>200</v>
      </c>
      <c r="M43" s="54">
        <v>250</v>
      </c>
      <c r="N43" s="54">
        <v>290</v>
      </c>
      <c r="O43" s="67">
        <f t="shared" si="1"/>
        <v>1165</v>
      </c>
      <c r="P43" s="210"/>
    </row>
    <row r="44" spans="1:16" ht="87.75" customHeight="1" thickBot="1">
      <c r="A44" s="274"/>
      <c r="B44" s="97"/>
      <c r="C44" s="86" t="s">
        <v>42</v>
      </c>
      <c r="D44" s="65" t="s">
        <v>11</v>
      </c>
      <c r="E44" s="87" t="s">
        <v>23</v>
      </c>
      <c r="F44" s="55" t="s">
        <v>12</v>
      </c>
      <c r="G44" s="84">
        <v>1</v>
      </c>
      <c r="H44" s="84">
        <v>1</v>
      </c>
      <c r="I44" s="84">
        <v>1.5</v>
      </c>
      <c r="J44" s="84">
        <v>1.5</v>
      </c>
      <c r="K44" s="84">
        <v>1.5</v>
      </c>
      <c r="L44" s="84">
        <v>2</v>
      </c>
      <c r="M44" s="84">
        <v>2</v>
      </c>
      <c r="N44" s="84">
        <v>2.5</v>
      </c>
      <c r="O44" s="98">
        <f t="shared" si="1"/>
        <v>13</v>
      </c>
      <c r="P44" s="210"/>
    </row>
    <row r="45" spans="1:16" ht="48" customHeight="1" thickBot="1">
      <c r="A45" s="71" t="s">
        <v>16</v>
      </c>
      <c r="B45" s="91" t="s">
        <v>21</v>
      </c>
      <c r="C45" s="99"/>
      <c r="D45" s="74"/>
      <c r="E45" s="94"/>
      <c r="F45" s="66"/>
      <c r="G45" s="38">
        <f>SUM(G46:G49)</f>
        <v>42</v>
      </c>
      <c r="H45" s="38">
        <f aca="true" t="shared" si="4" ref="H45:N45">SUM(H46:H49)</f>
        <v>46</v>
      </c>
      <c r="I45" s="38">
        <f t="shared" si="4"/>
        <v>55</v>
      </c>
      <c r="J45" s="38">
        <f t="shared" si="4"/>
        <v>61</v>
      </c>
      <c r="K45" s="38">
        <f t="shared" si="4"/>
        <v>69</v>
      </c>
      <c r="L45" s="38">
        <f t="shared" si="4"/>
        <v>75</v>
      </c>
      <c r="M45" s="38">
        <f t="shared" si="4"/>
        <v>90</v>
      </c>
      <c r="N45" s="38">
        <f t="shared" si="4"/>
        <v>90</v>
      </c>
      <c r="O45" s="100">
        <f t="shared" si="1"/>
        <v>528</v>
      </c>
      <c r="P45" s="66"/>
    </row>
    <row r="46" spans="1:16" ht="102.75" customHeight="1">
      <c r="A46" s="77"/>
      <c r="B46" s="211"/>
      <c r="C46" s="47" t="s">
        <v>43</v>
      </c>
      <c r="D46" s="48" t="s">
        <v>27</v>
      </c>
      <c r="E46" s="79" t="s">
        <v>73</v>
      </c>
      <c r="F46" s="49" t="s">
        <v>12</v>
      </c>
      <c r="G46" s="80">
        <v>5</v>
      </c>
      <c r="H46" s="63">
        <v>6</v>
      </c>
      <c r="I46" s="63">
        <v>7</v>
      </c>
      <c r="J46" s="63">
        <v>8</v>
      </c>
      <c r="K46" s="63">
        <v>9</v>
      </c>
      <c r="L46" s="63">
        <f>10</f>
        <v>10</v>
      </c>
      <c r="M46" s="63">
        <f>10</f>
        <v>10</v>
      </c>
      <c r="N46" s="63">
        <f>10</f>
        <v>10</v>
      </c>
      <c r="O46" s="81">
        <f t="shared" si="1"/>
        <v>65</v>
      </c>
      <c r="P46" s="208" t="s">
        <v>103</v>
      </c>
    </row>
    <row r="47" spans="1:16" ht="81" customHeight="1" thickBot="1">
      <c r="A47" s="40"/>
      <c r="B47" s="211"/>
      <c r="C47" s="41" t="s">
        <v>44</v>
      </c>
      <c r="D47" s="42" t="s">
        <v>11</v>
      </c>
      <c r="E47" s="14" t="s">
        <v>74</v>
      </c>
      <c r="F47" s="44" t="s">
        <v>12</v>
      </c>
      <c r="G47" s="53">
        <v>20</v>
      </c>
      <c r="H47" s="54">
        <v>20</v>
      </c>
      <c r="I47" s="54">
        <v>25</v>
      </c>
      <c r="J47" s="54">
        <v>30</v>
      </c>
      <c r="K47" s="54">
        <v>35</v>
      </c>
      <c r="L47" s="54">
        <v>40</v>
      </c>
      <c r="M47" s="54">
        <f>50</f>
        <v>50</v>
      </c>
      <c r="N47" s="54">
        <f>50</f>
        <v>50</v>
      </c>
      <c r="O47" s="67">
        <f t="shared" si="1"/>
        <v>270</v>
      </c>
      <c r="P47" s="210"/>
    </row>
    <row r="48" spans="1:16" ht="81.75" customHeight="1" thickBot="1">
      <c r="A48" s="40"/>
      <c r="B48" s="82"/>
      <c r="C48" s="41" t="s">
        <v>45</v>
      </c>
      <c r="D48" s="42" t="s">
        <v>11</v>
      </c>
      <c r="E48" s="87" t="s">
        <v>73</v>
      </c>
      <c r="F48" s="46" t="s">
        <v>12</v>
      </c>
      <c r="G48" s="84">
        <v>17</v>
      </c>
      <c r="H48" s="85">
        <v>20</v>
      </c>
      <c r="I48" s="85">
        <v>23</v>
      </c>
      <c r="J48" s="85">
        <v>23</v>
      </c>
      <c r="K48" s="85">
        <v>25</v>
      </c>
      <c r="L48" s="85">
        <v>25</v>
      </c>
      <c r="M48" s="85">
        <f>30</f>
        <v>30</v>
      </c>
      <c r="N48" s="85">
        <f>30</f>
        <v>30</v>
      </c>
      <c r="O48" s="67">
        <f t="shared" si="1"/>
        <v>193</v>
      </c>
      <c r="P48" s="210"/>
    </row>
    <row r="49" spans="1:16" ht="0.75" customHeight="1" hidden="1" thickBot="1">
      <c r="A49" s="68"/>
      <c r="B49" s="82"/>
      <c r="C49" s="47"/>
      <c r="D49" s="48"/>
      <c r="E49" s="87" t="s">
        <v>13</v>
      </c>
      <c r="F49" s="20" t="s">
        <v>14</v>
      </c>
      <c r="G49" s="88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98">
        <f t="shared" si="1"/>
        <v>0</v>
      </c>
      <c r="P49" s="55"/>
    </row>
    <row r="50" spans="1:16" ht="48.75" customHeight="1" thickBot="1">
      <c r="A50" s="101" t="s">
        <v>46</v>
      </c>
      <c r="B50" s="102" t="s">
        <v>22</v>
      </c>
      <c r="C50" s="99"/>
      <c r="D50" s="74"/>
      <c r="E50" s="94"/>
      <c r="F50" s="66"/>
      <c r="G50" s="38">
        <f>SUM(G51:G57)</f>
        <v>30</v>
      </c>
      <c r="H50" s="38">
        <f>SUM(H51:H57)</f>
        <v>34</v>
      </c>
      <c r="I50" s="38">
        <f aca="true" t="shared" si="5" ref="I50:N50">SUM(I51:I57)</f>
        <v>38.5</v>
      </c>
      <c r="J50" s="38">
        <f t="shared" si="5"/>
        <v>44.5</v>
      </c>
      <c r="K50" s="38">
        <f t="shared" si="5"/>
        <v>47</v>
      </c>
      <c r="L50" s="38">
        <f t="shared" si="5"/>
        <v>59</v>
      </c>
      <c r="M50" s="38">
        <f t="shared" si="5"/>
        <v>67.5</v>
      </c>
      <c r="N50" s="38">
        <f t="shared" si="5"/>
        <v>72</v>
      </c>
      <c r="O50" s="103">
        <f aca="true" t="shared" si="6" ref="O50:O61">SUM(G50:N50)</f>
        <v>392.5</v>
      </c>
      <c r="P50" s="66"/>
    </row>
    <row r="51" spans="1:16" ht="210" customHeight="1">
      <c r="A51" s="104"/>
      <c r="B51" s="105"/>
      <c r="C51" s="237" t="s">
        <v>97</v>
      </c>
      <c r="D51" s="202" t="s">
        <v>11</v>
      </c>
      <c r="E51" s="79" t="s">
        <v>104</v>
      </c>
      <c r="F51" s="49" t="s">
        <v>12</v>
      </c>
      <c r="G51" s="80">
        <v>16</v>
      </c>
      <c r="H51" s="63">
        <v>18</v>
      </c>
      <c r="I51" s="63">
        <v>20</v>
      </c>
      <c r="J51" s="63">
        <v>25</v>
      </c>
      <c r="K51" s="63">
        <v>25</v>
      </c>
      <c r="L51" s="63">
        <v>30</v>
      </c>
      <c r="M51" s="63">
        <v>35</v>
      </c>
      <c r="N51" s="63">
        <v>35</v>
      </c>
      <c r="O51" s="81">
        <f t="shared" si="6"/>
        <v>204</v>
      </c>
      <c r="P51" s="210" t="s">
        <v>61</v>
      </c>
    </row>
    <row r="52" spans="1:16" ht="66.75" customHeight="1" thickBot="1">
      <c r="A52" s="106"/>
      <c r="B52" s="107"/>
      <c r="C52" s="238"/>
      <c r="D52" s="214"/>
      <c r="E52" s="14" t="s">
        <v>13</v>
      </c>
      <c r="F52" s="20" t="s">
        <v>14</v>
      </c>
      <c r="G52" s="80">
        <v>5</v>
      </c>
      <c r="H52" s="63">
        <v>6</v>
      </c>
      <c r="I52" s="63">
        <v>6</v>
      </c>
      <c r="J52" s="63">
        <v>6</v>
      </c>
      <c r="K52" s="63">
        <f>1+3+2+1</f>
        <v>7</v>
      </c>
      <c r="L52" s="63">
        <v>12</v>
      </c>
      <c r="M52" s="63">
        <v>14</v>
      </c>
      <c r="N52" s="63">
        <v>17</v>
      </c>
      <c r="O52" s="67">
        <f t="shared" si="6"/>
        <v>73</v>
      </c>
      <c r="P52" s="222"/>
    </row>
    <row r="53" spans="1:16" ht="144.75" customHeight="1" thickBot="1">
      <c r="A53" s="106"/>
      <c r="B53" s="107"/>
      <c r="C53" s="223" t="s">
        <v>47</v>
      </c>
      <c r="D53" s="212" t="s">
        <v>11</v>
      </c>
      <c r="E53" s="14" t="s">
        <v>105</v>
      </c>
      <c r="F53" s="44" t="s">
        <v>12</v>
      </c>
      <c r="G53" s="53">
        <v>1</v>
      </c>
      <c r="H53" s="54">
        <v>1</v>
      </c>
      <c r="I53" s="54">
        <v>1.5</v>
      </c>
      <c r="J53" s="54">
        <v>1.5</v>
      </c>
      <c r="K53" s="54">
        <v>2</v>
      </c>
      <c r="L53" s="54">
        <v>2</v>
      </c>
      <c r="M53" s="54">
        <v>2.5</v>
      </c>
      <c r="N53" s="54">
        <v>2.5</v>
      </c>
      <c r="O53" s="67">
        <f t="shared" si="6"/>
        <v>14</v>
      </c>
      <c r="P53" s="218" t="s">
        <v>66</v>
      </c>
    </row>
    <row r="54" spans="1:16" ht="107.25" customHeight="1" thickBot="1">
      <c r="A54" s="106"/>
      <c r="B54" s="108"/>
      <c r="C54" s="224"/>
      <c r="D54" s="214"/>
      <c r="E54" s="14" t="s">
        <v>13</v>
      </c>
      <c r="F54" s="66" t="s">
        <v>14</v>
      </c>
      <c r="G54" s="53">
        <v>2</v>
      </c>
      <c r="H54" s="54">
        <v>2</v>
      </c>
      <c r="I54" s="54">
        <v>2.5</v>
      </c>
      <c r="J54" s="54">
        <v>2.5</v>
      </c>
      <c r="K54" s="54">
        <v>2.5</v>
      </c>
      <c r="L54" s="54">
        <v>3</v>
      </c>
      <c r="M54" s="54">
        <v>3</v>
      </c>
      <c r="N54" s="54">
        <v>3</v>
      </c>
      <c r="O54" s="67">
        <f t="shared" si="6"/>
        <v>20.5</v>
      </c>
      <c r="P54" s="210"/>
    </row>
    <row r="55" spans="1:16" ht="148.5" customHeight="1" thickBot="1">
      <c r="A55" s="106"/>
      <c r="B55" s="109"/>
      <c r="C55" s="41" t="s">
        <v>76</v>
      </c>
      <c r="D55" s="42" t="s">
        <v>11</v>
      </c>
      <c r="E55" s="87" t="s">
        <v>75</v>
      </c>
      <c r="F55" s="12" t="s">
        <v>12</v>
      </c>
      <c r="G55" s="53">
        <v>5</v>
      </c>
      <c r="H55" s="54">
        <v>6</v>
      </c>
      <c r="I55" s="54">
        <v>7</v>
      </c>
      <c r="J55" s="54">
        <v>8</v>
      </c>
      <c r="K55" s="54">
        <v>9</v>
      </c>
      <c r="L55" s="54">
        <v>10</v>
      </c>
      <c r="M55" s="54">
        <v>11</v>
      </c>
      <c r="N55" s="54">
        <v>12</v>
      </c>
      <c r="O55" s="61">
        <f t="shared" si="6"/>
        <v>68</v>
      </c>
      <c r="P55" s="66" t="s">
        <v>56</v>
      </c>
    </row>
    <row r="56" spans="1:16" ht="0.75" customHeight="1" thickBot="1">
      <c r="A56" s="106"/>
      <c r="B56" s="110"/>
      <c r="C56" s="111"/>
      <c r="D56" s="13"/>
      <c r="E56" s="14"/>
      <c r="F56" s="55"/>
      <c r="G56" s="83"/>
      <c r="H56" s="53"/>
      <c r="I56" s="53"/>
      <c r="J56" s="53"/>
      <c r="K56" s="53"/>
      <c r="L56" s="53"/>
      <c r="M56" s="53"/>
      <c r="N56" s="53"/>
      <c r="O56" s="58"/>
      <c r="P56" s="66"/>
    </row>
    <row r="57" spans="1:16" ht="82.5" customHeight="1" thickBot="1">
      <c r="A57" s="112"/>
      <c r="B57" s="113"/>
      <c r="C57" s="114" t="s">
        <v>90</v>
      </c>
      <c r="D57" s="48" t="s">
        <v>11</v>
      </c>
      <c r="E57" s="14" t="s">
        <v>77</v>
      </c>
      <c r="F57" s="66" t="s">
        <v>12</v>
      </c>
      <c r="G57" s="84">
        <v>1</v>
      </c>
      <c r="H57" s="84">
        <v>1</v>
      </c>
      <c r="I57" s="84">
        <v>1.5</v>
      </c>
      <c r="J57" s="84">
        <v>1.5</v>
      </c>
      <c r="K57" s="84">
        <v>1.5</v>
      </c>
      <c r="L57" s="84">
        <v>2</v>
      </c>
      <c r="M57" s="84">
        <v>2</v>
      </c>
      <c r="N57" s="84">
        <v>2.5</v>
      </c>
      <c r="O57" s="115">
        <f t="shared" si="6"/>
        <v>13</v>
      </c>
      <c r="P57" s="66" t="s">
        <v>56</v>
      </c>
    </row>
    <row r="58" spans="1:16" ht="48" customHeight="1" thickBot="1">
      <c r="A58" s="71" t="s">
        <v>48</v>
      </c>
      <c r="B58" s="116" t="s">
        <v>106</v>
      </c>
      <c r="C58" s="92"/>
      <c r="D58" s="93"/>
      <c r="E58" s="94"/>
      <c r="F58" s="66"/>
      <c r="G58" s="38">
        <f>SUM(G59:G61)</f>
        <v>15</v>
      </c>
      <c r="H58" s="38">
        <f aca="true" t="shared" si="7" ref="H58:N58">SUM(H59:H61)</f>
        <v>18</v>
      </c>
      <c r="I58" s="38">
        <f t="shared" si="7"/>
        <v>21.5</v>
      </c>
      <c r="J58" s="38">
        <f t="shared" si="7"/>
        <v>27.5</v>
      </c>
      <c r="K58" s="38">
        <f t="shared" si="7"/>
        <v>33</v>
      </c>
      <c r="L58" s="38">
        <f t="shared" si="7"/>
        <v>36.5</v>
      </c>
      <c r="M58" s="38">
        <f t="shared" si="7"/>
        <v>40</v>
      </c>
      <c r="N58" s="38">
        <f t="shared" si="7"/>
        <v>41</v>
      </c>
      <c r="O58" s="76">
        <f t="shared" si="6"/>
        <v>232.5</v>
      </c>
      <c r="P58" s="66"/>
    </row>
    <row r="59" spans="1:16" ht="96.75" customHeight="1">
      <c r="A59" s="231"/>
      <c r="B59" s="215"/>
      <c r="C59" s="47" t="s">
        <v>49</v>
      </c>
      <c r="D59" s="51" t="s">
        <v>11</v>
      </c>
      <c r="E59" s="79" t="s">
        <v>108</v>
      </c>
      <c r="F59" s="49" t="s">
        <v>12</v>
      </c>
      <c r="G59" s="80">
        <v>3</v>
      </c>
      <c r="H59" s="63">
        <v>3</v>
      </c>
      <c r="I59" s="63">
        <v>3.5</v>
      </c>
      <c r="J59" s="63">
        <v>3.5</v>
      </c>
      <c r="K59" s="63">
        <v>4</v>
      </c>
      <c r="L59" s="63">
        <v>4</v>
      </c>
      <c r="M59" s="63">
        <v>5</v>
      </c>
      <c r="N59" s="63">
        <v>5</v>
      </c>
      <c r="O59" s="81">
        <f t="shared" si="6"/>
        <v>31</v>
      </c>
      <c r="P59" s="50" t="s">
        <v>107</v>
      </c>
    </row>
    <row r="60" spans="1:16" ht="67.5" customHeight="1">
      <c r="A60" s="231"/>
      <c r="B60" s="215"/>
      <c r="C60" s="117" t="s">
        <v>50</v>
      </c>
      <c r="D60" s="13" t="s">
        <v>11</v>
      </c>
      <c r="E60" s="118" t="s">
        <v>23</v>
      </c>
      <c r="F60" s="49" t="s">
        <v>12</v>
      </c>
      <c r="G60" s="83">
        <v>2</v>
      </c>
      <c r="H60" s="54">
        <v>3</v>
      </c>
      <c r="I60" s="54">
        <v>3</v>
      </c>
      <c r="J60" s="54">
        <v>4</v>
      </c>
      <c r="K60" s="54">
        <v>4</v>
      </c>
      <c r="L60" s="54">
        <v>5</v>
      </c>
      <c r="M60" s="54">
        <v>5</v>
      </c>
      <c r="N60" s="54">
        <v>6</v>
      </c>
      <c r="O60" s="67">
        <f t="shared" si="6"/>
        <v>32</v>
      </c>
      <c r="P60" s="15" t="s">
        <v>57</v>
      </c>
    </row>
    <row r="61" spans="1:16" ht="238.5" customHeight="1" thickBot="1">
      <c r="A61" s="231"/>
      <c r="B61" s="215"/>
      <c r="C61" s="41" t="s">
        <v>51</v>
      </c>
      <c r="D61" s="48" t="s">
        <v>11</v>
      </c>
      <c r="E61" s="43" t="s">
        <v>109</v>
      </c>
      <c r="F61" s="50" t="s">
        <v>12</v>
      </c>
      <c r="G61" s="84">
        <v>10</v>
      </c>
      <c r="H61" s="85">
        <v>12</v>
      </c>
      <c r="I61" s="85">
        <v>15</v>
      </c>
      <c r="J61" s="85">
        <v>20</v>
      </c>
      <c r="K61" s="119">
        <v>25</v>
      </c>
      <c r="L61" s="85">
        <v>27.5</v>
      </c>
      <c r="M61" s="85">
        <v>30</v>
      </c>
      <c r="N61" s="85">
        <v>30</v>
      </c>
      <c r="O61" s="61">
        <f t="shared" si="6"/>
        <v>169.5</v>
      </c>
      <c r="P61" s="50" t="s">
        <v>62</v>
      </c>
    </row>
    <row r="62" spans="1:16" ht="48" thickBot="1">
      <c r="A62" s="120" t="s">
        <v>79</v>
      </c>
      <c r="B62" s="121" t="s">
        <v>80</v>
      </c>
      <c r="C62" s="34"/>
      <c r="D62" s="35"/>
      <c r="E62" s="36"/>
      <c r="F62" s="37"/>
      <c r="G62" s="38">
        <f aca="true" t="shared" si="8" ref="G62:O62">SUM(G63:G278)</f>
        <v>11</v>
      </c>
      <c r="H62" s="38">
        <f t="shared" si="8"/>
        <v>14.5</v>
      </c>
      <c r="I62" s="38">
        <f t="shared" si="8"/>
        <v>17</v>
      </c>
      <c r="J62" s="38">
        <f t="shared" si="8"/>
        <v>20.5</v>
      </c>
      <c r="K62" s="38">
        <f t="shared" si="8"/>
        <v>22</v>
      </c>
      <c r="L62" s="38">
        <f t="shared" si="8"/>
        <v>24.5</v>
      </c>
      <c r="M62" s="38">
        <f t="shared" si="8"/>
        <v>26</v>
      </c>
      <c r="N62" s="122">
        <f t="shared" si="8"/>
        <v>28.5</v>
      </c>
      <c r="O62" s="123">
        <f t="shared" si="8"/>
        <v>164</v>
      </c>
      <c r="P62" s="37"/>
    </row>
    <row r="63" spans="1:16" ht="66" customHeight="1">
      <c r="A63" s="205"/>
      <c r="B63" s="203"/>
      <c r="C63" s="199" t="s">
        <v>81</v>
      </c>
      <c r="D63" s="201" t="s">
        <v>11</v>
      </c>
      <c r="E63" s="79" t="s">
        <v>23</v>
      </c>
      <c r="F63" s="49" t="s">
        <v>12</v>
      </c>
      <c r="G63" s="124">
        <v>2</v>
      </c>
      <c r="H63" s="85">
        <v>3</v>
      </c>
      <c r="I63" s="85">
        <v>4</v>
      </c>
      <c r="J63" s="85">
        <v>6</v>
      </c>
      <c r="K63" s="85">
        <v>7</v>
      </c>
      <c r="L63" s="85">
        <v>8</v>
      </c>
      <c r="M63" s="85">
        <v>9</v>
      </c>
      <c r="N63" s="85">
        <v>10</v>
      </c>
      <c r="O63" s="125">
        <f>SUM(G63:N63)</f>
        <v>49</v>
      </c>
      <c r="P63" s="190" t="s">
        <v>28</v>
      </c>
    </row>
    <row r="64" spans="1:18" ht="69.75" customHeight="1" thickBot="1">
      <c r="A64" s="206"/>
      <c r="B64" s="204"/>
      <c r="C64" s="200"/>
      <c r="D64" s="202"/>
      <c r="E64" s="52" t="s">
        <v>24</v>
      </c>
      <c r="F64" s="20" t="s">
        <v>14</v>
      </c>
      <c r="G64" s="83">
        <v>7</v>
      </c>
      <c r="H64" s="54">
        <v>9</v>
      </c>
      <c r="I64" s="54">
        <v>10</v>
      </c>
      <c r="J64" s="54">
        <f>1+1+3+5+1</f>
        <v>11</v>
      </c>
      <c r="K64" s="54">
        <f>1+1+3+5+1</f>
        <v>11</v>
      </c>
      <c r="L64" s="54">
        <f>2+1+3+5+1</f>
        <v>12</v>
      </c>
      <c r="M64" s="54">
        <v>12</v>
      </c>
      <c r="N64" s="54">
        <v>13</v>
      </c>
      <c r="O64" s="45">
        <f>SUM(G64:N64)</f>
        <v>85</v>
      </c>
      <c r="P64" s="191"/>
      <c r="R64" t="s">
        <v>87</v>
      </c>
    </row>
    <row r="65" spans="1:16" ht="12.75" customHeight="1" hidden="1">
      <c r="A65" s="206"/>
      <c r="B65" s="204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91"/>
    </row>
    <row r="66" spans="1:16" ht="4.5" customHeight="1" hidden="1">
      <c r="A66" s="206"/>
      <c r="B66" s="204"/>
      <c r="C66" s="126"/>
      <c r="D66" s="127"/>
      <c r="E66" s="127"/>
      <c r="F66" s="127"/>
      <c r="G66" s="127"/>
      <c r="H66" s="128"/>
      <c r="I66" s="127"/>
      <c r="J66" s="127"/>
      <c r="K66" s="127"/>
      <c r="L66" s="127"/>
      <c r="M66" s="127"/>
      <c r="N66" s="127"/>
      <c r="O66" s="127"/>
      <c r="P66" s="191"/>
    </row>
    <row r="67" spans="1:16" ht="12.75" customHeight="1" hidden="1">
      <c r="A67" s="206"/>
      <c r="B67" s="204"/>
      <c r="C67" s="126"/>
      <c r="D67" s="127"/>
      <c r="E67" s="127"/>
      <c r="F67" s="129"/>
      <c r="G67" s="130"/>
      <c r="H67" s="130"/>
      <c r="I67" s="130"/>
      <c r="J67" s="130"/>
      <c r="K67" s="130"/>
      <c r="L67" s="130"/>
      <c r="M67" s="130"/>
      <c r="N67" s="130"/>
      <c r="O67" s="130"/>
      <c r="P67" s="191"/>
    </row>
    <row r="68" spans="1:16" ht="12.75" customHeight="1" hidden="1">
      <c r="A68" s="206"/>
      <c r="B68" s="204"/>
      <c r="C68" s="126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91"/>
    </row>
    <row r="69" spans="1:16" ht="12.75" customHeight="1" hidden="1">
      <c r="A69" s="206"/>
      <c r="B69" s="204"/>
      <c r="C69" s="126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91"/>
    </row>
    <row r="70" spans="1:16" ht="12.75" customHeight="1" hidden="1">
      <c r="A70" s="206"/>
      <c r="B70" s="204"/>
      <c r="C70" s="126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91"/>
    </row>
    <row r="71" spans="1:16" ht="12.75" customHeight="1" hidden="1">
      <c r="A71" s="206"/>
      <c r="B71" s="204"/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91"/>
    </row>
    <row r="72" spans="1:16" ht="12.75" customHeight="1" hidden="1">
      <c r="A72" s="206"/>
      <c r="B72" s="204"/>
      <c r="C72" s="126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91"/>
    </row>
    <row r="73" spans="1:16" ht="12.75" customHeight="1" hidden="1">
      <c r="A73" s="206"/>
      <c r="B73" s="204"/>
      <c r="C73" s="126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91"/>
    </row>
    <row r="74" spans="1:16" ht="12.75" customHeight="1" hidden="1">
      <c r="A74" s="206"/>
      <c r="B74" s="204"/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91"/>
    </row>
    <row r="75" spans="1:16" ht="12.75" customHeight="1" hidden="1">
      <c r="A75" s="206"/>
      <c r="B75" s="204"/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91"/>
    </row>
    <row r="76" spans="1:16" ht="12.75" customHeight="1" hidden="1">
      <c r="A76" s="206"/>
      <c r="B76" s="204"/>
      <c r="C76" s="126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91"/>
    </row>
    <row r="77" spans="1:16" ht="12.75" customHeight="1" hidden="1">
      <c r="A77" s="206"/>
      <c r="B77" s="204"/>
      <c r="C77" s="126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91"/>
    </row>
    <row r="78" spans="1:16" ht="12.75" customHeight="1" hidden="1">
      <c r="A78" s="206"/>
      <c r="B78" s="204"/>
      <c r="C78" s="126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91"/>
    </row>
    <row r="79" spans="1:16" ht="12.75" customHeight="1" hidden="1">
      <c r="A79" s="206"/>
      <c r="B79" s="204"/>
      <c r="C79" s="126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91"/>
    </row>
    <row r="80" spans="1:16" ht="12.75" customHeight="1" hidden="1">
      <c r="A80" s="206"/>
      <c r="B80" s="204"/>
      <c r="C80" s="126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91"/>
    </row>
    <row r="81" spans="1:16" ht="12.75" customHeight="1" hidden="1">
      <c r="A81" s="206"/>
      <c r="B81" s="204"/>
      <c r="C81" s="126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91"/>
    </row>
    <row r="82" spans="1:16" ht="12.75" customHeight="1" hidden="1">
      <c r="A82" s="206"/>
      <c r="B82" s="204"/>
      <c r="C82" s="126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91"/>
    </row>
    <row r="83" spans="1:16" ht="12.75" customHeight="1" hidden="1">
      <c r="A83" s="206"/>
      <c r="B83" s="204"/>
      <c r="C83" s="126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91"/>
    </row>
    <row r="84" spans="1:16" ht="12.75" customHeight="1" hidden="1">
      <c r="A84" s="206"/>
      <c r="B84" s="204"/>
      <c r="C84" s="126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91"/>
    </row>
    <row r="85" spans="1:16" ht="12.75" customHeight="1" hidden="1">
      <c r="A85" s="206"/>
      <c r="B85" s="204"/>
      <c r="C85" s="126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91"/>
    </row>
    <row r="86" spans="1:16" ht="12.75" customHeight="1" hidden="1">
      <c r="A86" s="206"/>
      <c r="B86" s="204"/>
      <c r="C86" s="126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91"/>
    </row>
    <row r="87" spans="1:16" ht="12.75" customHeight="1" hidden="1">
      <c r="A87" s="206"/>
      <c r="B87" s="204"/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91"/>
    </row>
    <row r="88" spans="1:16" ht="12.75" customHeight="1" hidden="1">
      <c r="A88" s="206"/>
      <c r="B88" s="204"/>
      <c r="C88" s="126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91"/>
    </row>
    <row r="89" spans="1:16" ht="12.75" customHeight="1" hidden="1">
      <c r="A89" s="206"/>
      <c r="B89" s="204"/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91"/>
    </row>
    <row r="90" spans="1:16" ht="12.75" customHeight="1" hidden="1">
      <c r="A90" s="206"/>
      <c r="B90" s="204"/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91"/>
    </row>
    <row r="91" spans="1:16" ht="12.75" customHeight="1" hidden="1">
      <c r="A91" s="206"/>
      <c r="B91" s="204"/>
      <c r="C91" s="126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91"/>
    </row>
    <row r="92" spans="1:16" ht="12.75" customHeight="1" hidden="1">
      <c r="A92" s="206"/>
      <c r="B92" s="204"/>
      <c r="C92" s="126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91"/>
    </row>
    <row r="93" spans="1:16" ht="12.75" customHeight="1" hidden="1">
      <c r="A93" s="206"/>
      <c r="B93" s="204"/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91"/>
    </row>
    <row r="94" spans="1:16" ht="12.75" customHeight="1" hidden="1">
      <c r="A94" s="206"/>
      <c r="B94" s="204"/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91"/>
    </row>
    <row r="95" spans="1:16" ht="12.75" customHeight="1" hidden="1">
      <c r="A95" s="206"/>
      <c r="B95" s="204"/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91"/>
    </row>
    <row r="96" spans="1:16" ht="12.75" customHeight="1" hidden="1">
      <c r="A96" s="206"/>
      <c r="B96" s="204"/>
      <c r="C96" s="126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91"/>
    </row>
    <row r="97" spans="1:16" ht="12.75" customHeight="1" hidden="1">
      <c r="A97" s="206"/>
      <c r="B97" s="204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91"/>
    </row>
    <row r="98" spans="1:16" ht="12.75" customHeight="1" hidden="1">
      <c r="A98" s="206"/>
      <c r="B98" s="204"/>
      <c r="C98" s="126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91"/>
    </row>
    <row r="99" spans="1:16" ht="12.75" customHeight="1" hidden="1">
      <c r="A99" s="206"/>
      <c r="B99" s="204"/>
      <c r="C99" s="12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91"/>
    </row>
    <row r="100" spans="1:16" ht="12.75" customHeight="1" hidden="1">
      <c r="A100" s="206"/>
      <c r="B100" s="204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91"/>
    </row>
    <row r="101" spans="1:16" ht="12.75" customHeight="1" hidden="1">
      <c r="A101" s="206"/>
      <c r="B101" s="204"/>
      <c r="C101" s="126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91"/>
    </row>
    <row r="102" spans="1:16" ht="12.75" customHeight="1" hidden="1">
      <c r="A102" s="206"/>
      <c r="B102" s="204"/>
      <c r="C102" s="126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91"/>
    </row>
    <row r="103" spans="1:16" ht="12.75" customHeight="1" hidden="1">
      <c r="A103" s="206"/>
      <c r="B103" s="204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91"/>
    </row>
    <row r="104" spans="1:16" ht="12.75" customHeight="1" hidden="1">
      <c r="A104" s="206"/>
      <c r="B104" s="204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91"/>
    </row>
    <row r="105" spans="1:16" ht="12.75" customHeight="1" hidden="1">
      <c r="A105" s="206"/>
      <c r="B105" s="204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91"/>
    </row>
    <row r="106" spans="1:16" ht="10.5" customHeight="1" hidden="1">
      <c r="A106" s="206"/>
      <c r="B106" s="204"/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91"/>
    </row>
    <row r="107" spans="1:16" ht="12.75" customHeight="1" hidden="1">
      <c r="A107" s="206"/>
      <c r="B107" s="204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91"/>
    </row>
    <row r="108" spans="1:16" ht="12.75" customHeight="1" hidden="1">
      <c r="A108" s="206"/>
      <c r="B108" s="204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91"/>
    </row>
    <row r="109" spans="1:16" ht="12.75" customHeight="1" hidden="1">
      <c r="A109" s="206"/>
      <c r="B109" s="204"/>
      <c r="C109" s="126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91"/>
    </row>
    <row r="110" spans="1:16" ht="12.75" customHeight="1" hidden="1">
      <c r="A110" s="206"/>
      <c r="B110" s="204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91"/>
    </row>
    <row r="111" spans="1:16" ht="12.75" customHeight="1" hidden="1">
      <c r="A111" s="206"/>
      <c r="B111" s="204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91"/>
    </row>
    <row r="112" spans="1:16" ht="12.75" customHeight="1" hidden="1">
      <c r="A112" s="206"/>
      <c r="B112" s="204"/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91"/>
    </row>
    <row r="113" spans="1:16" ht="12.75" customHeight="1" hidden="1">
      <c r="A113" s="206"/>
      <c r="B113" s="204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91"/>
    </row>
    <row r="114" spans="1:16" ht="12.75" customHeight="1" hidden="1">
      <c r="A114" s="206"/>
      <c r="B114" s="204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91"/>
    </row>
    <row r="115" spans="1:16" ht="12.75" customHeight="1" hidden="1">
      <c r="A115" s="206"/>
      <c r="B115" s="204"/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91"/>
    </row>
    <row r="116" spans="1:16" ht="12.75" customHeight="1" hidden="1">
      <c r="A116" s="206"/>
      <c r="B116" s="204"/>
      <c r="C116" s="126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91"/>
    </row>
    <row r="117" spans="1:16" ht="12.75" customHeight="1" hidden="1">
      <c r="A117" s="206"/>
      <c r="B117" s="204"/>
      <c r="C117" s="126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91"/>
    </row>
    <row r="118" spans="1:16" ht="12.75" customHeight="1" hidden="1">
      <c r="A118" s="206"/>
      <c r="B118" s="204"/>
      <c r="C118" s="126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91"/>
    </row>
    <row r="119" spans="1:16" ht="12.75" customHeight="1" hidden="1">
      <c r="A119" s="206"/>
      <c r="B119" s="204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91"/>
    </row>
    <row r="120" spans="1:16" ht="12.75" customHeight="1" hidden="1">
      <c r="A120" s="206"/>
      <c r="B120" s="204"/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91"/>
    </row>
    <row r="121" spans="1:16" ht="12.75" customHeight="1" hidden="1">
      <c r="A121" s="206"/>
      <c r="B121" s="204"/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91"/>
    </row>
    <row r="122" spans="1:16" ht="12.75" customHeight="1" hidden="1">
      <c r="A122" s="206"/>
      <c r="B122" s="204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91"/>
    </row>
    <row r="123" spans="1:16" ht="12.75" customHeight="1" hidden="1">
      <c r="A123" s="206"/>
      <c r="B123" s="204"/>
      <c r="C123" s="126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91"/>
    </row>
    <row r="124" spans="1:16" ht="12.75" customHeight="1" hidden="1">
      <c r="A124" s="206"/>
      <c r="B124" s="204"/>
      <c r="C124" s="126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91"/>
    </row>
    <row r="125" spans="1:16" ht="12.75" customHeight="1" hidden="1">
      <c r="A125" s="206"/>
      <c r="B125" s="204"/>
      <c r="C125" s="126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91"/>
    </row>
    <row r="126" spans="1:16" ht="12.75" customHeight="1" hidden="1">
      <c r="A126" s="206"/>
      <c r="B126" s="204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91"/>
    </row>
    <row r="127" spans="1:16" ht="12.75" customHeight="1" hidden="1">
      <c r="A127" s="206"/>
      <c r="B127" s="204"/>
      <c r="C127" s="126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91"/>
    </row>
    <row r="128" spans="1:16" ht="12.75" customHeight="1" hidden="1">
      <c r="A128" s="206"/>
      <c r="B128" s="204"/>
      <c r="C128" s="126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91"/>
    </row>
    <row r="129" spans="1:16" ht="12.75" customHeight="1" hidden="1">
      <c r="A129" s="206"/>
      <c r="B129" s="204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91"/>
    </row>
    <row r="130" spans="1:16" ht="12.75" customHeight="1" hidden="1">
      <c r="A130" s="206"/>
      <c r="B130" s="204"/>
      <c r="C130" s="126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91"/>
    </row>
    <row r="131" spans="1:16" ht="12.75" customHeight="1" hidden="1">
      <c r="A131" s="206"/>
      <c r="B131" s="204"/>
      <c r="C131" s="126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91"/>
    </row>
    <row r="132" spans="1:16" ht="12.75" customHeight="1" hidden="1">
      <c r="A132" s="206"/>
      <c r="B132" s="204"/>
      <c r="C132" s="126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91"/>
    </row>
    <row r="133" spans="1:16" ht="12.75" customHeight="1" hidden="1">
      <c r="A133" s="206"/>
      <c r="B133" s="204"/>
      <c r="C133" s="126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91"/>
    </row>
    <row r="134" spans="1:16" ht="12.75" customHeight="1" hidden="1">
      <c r="A134" s="206"/>
      <c r="B134" s="204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91"/>
    </row>
    <row r="135" spans="1:16" ht="12.75" customHeight="1" hidden="1">
      <c r="A135" s="206"/>
      <c r="B135" s="204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91"/>
    </row>
    <row r="136" spans="1:16" ht="12.75" customHeight="1" hidden="1">
      <c r="A136" s="206"/>
      <c r="B136" s="204"/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91"/>
    </row>
    <row r="137" spans="1:16" ht="12.75" customHeight="1" hidden="1">
      <c r="A137" s="206"/>
      <c r="B137" s="204"/>
      <c r="C137" s="126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91"/>
    </row>
    <row r="138" spans="1:16" ht="12.75" customHeight="1" hidden="1">
      <c r="A138" s="206"/>
      <c r="B138" s="204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91"/>
    </row>
    <row r="139" spans="1:16" ht="12.75" customHeight="1" hidden="1">
      <c r="A139" s="206"/>
      <c r="B139" s="204"/>
      <c r="C139" s="126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91"/>
    </row>
    <row r="140" spans="1:16" ht="12.75" customHeight="1" hidden="1">
      <c r="A140" s="206"/>
      <c r="B140" s="204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91"/>
    </row>
    <row r="141" spans="1:16" ht="12.75" customHeight="1" hidden="1">
      <c r="A141" s="206"/>
      <c r="B141" s="204"/>
      <c r="C141" s="126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91"/>
    </row>
    <row r="142" spans="1:16" ht="12.75" customHeight="1" hidden="1">
      <c r="A142" s="206"/>
      <c r="B142" s="204"/>
      <c r="C142" s="126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91"/>
    </row>
    <row r="143" spans="1:16" ht="12.75" customHeight="1" hidden="1">
      <c r="A143" s="206"/>
      <c r="B143" s="204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91"/>
    </row>
    <row r="144" spans="1:16" ht="12.75" customHeight="1" hidden="1">
      <c r="A144" s="206"/>
      <c r="B144" s="204"/>
      <c r="C144" s="126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91"/>
    </row>
    <row r="145" spans="1:16" ht="12.75" customHeight="1" hidden="1">
      <c r="A145" s="206"/>
      <c r="B145" s="204"/>
      <c r="C145" s="126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91"/>
    </row>
    <row r="146" spans="1:16" ht="12.75" customHeight="1" hidden="1">
      <c r="A146" s="206"/>
      <c r="B146" s="204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91"/>
    </row>
    <row r="147" spans="1:16" ht="12.75" customHeight="1" hidden="1">
      <c r="A147" s="206"/>
      <c r="B147" s="204"/>
      <c r="C147" s="126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91"/>
    </row>
    <row r="148" spans="1:16" ht="12.75" customHeight="1" hidden="1">
      <c r="A148" s="206"/>
      <c r="B148" s="204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91"/>
    </row>
    <row r="149" spans="1:16" ht="12.75" customHeight="1" hidden="1">
      <c r="A149" s="206"/>
      <c r="B149" s="204"/>
      <c r="C149" s="126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91"/>
    </row>
    <row r="150" spans="1:16" ht="12.75" customHeight="1" hidden="1">
      <c r="A150" s="206"/>
      <c r="B150" s="204"/>
      <c r="C150" s="126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91"/>
    </row>
    <row r="151" spans="1:16" ht="12.75" customHeight="1" hidden="1">
      <c r="A151" s="206"/>
      <c r="B151" s="204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91"/>
    </row>
    <row r="152" spans="1:16" ht="12.75" customHeight="1" hidden="1">
      <c r="A152" s="206"/>
      <c r="B152" s="204"/>
      <c r="C152" s="126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91"/>
    </row>
    <row r="153" spans="1:16" ht="12.75" customHeight="1" hidden="1">
      <c r="A153" s="206"/>
      <c r="B153" s="204"/>
      <c r="C153" s="126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91"/>
    </row>
    <row r="154" spans="1:16" ht="12.75" customHeight="1" hidden="1">
      <c r="A154" s="206"/>
      <c r="B154" s="204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91"/>
    </row>
    <row r="155" spans="1:16" ht="1.5" customHeight="1" hidden="1">
      <c r="A155" s="206"/>
      <c r="B155" s="204"/>
      <c r="C155" s="126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91"/>
    </row>
    <row r="156" spans="1:16" ht="12.75" customHeight="1" hidden="1">
      <c r="A156" s="206"/>
      <c r="B156" s="204"/>
      <c r="C156" s="126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91"/>
    </row>
    <row r="157" spans="1:16" ht="12.75" customHeight="1" hidden="1">
      <c r="A157" s="206"/>
      <c r="B157" s="204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91"/>
    </row>
    <row r="158" spans="1:16" ht="12.75" customHeight="1" hidden="1">
      <c r="A158" s="206"/>
      <c r="B158" s="204"/>
      <c r="C158" s="126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91"/>
    </row>
    <row r="159" spans="1:16" ht="12.75" customHeight="1" hidden="1">
      <c r="A159" s="206"/>
      <c r="B159" s="204"/>
      <c r="C159" s="126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91"/>
    </row>
    <row r="160" spans="1:16" ht="12.75" customHeight="1" hidden="1">
      <c r="A160" s="206"/>
      <c r="B160" s="204"/>
      <c r="C160" s="126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91"/>
    </row>
    <row r="161" spans="1:16" ht="12.75" customHeight="1" hidden="1">
      <c r="A161" s="206"/>
      <c r="B161" s="204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91"/>
    </row>
    <row r="162" spans="1:16" ht="12.75" customHeight="1" hidden="1">
      <c r="A162" s="206"/>
      <c r="B162" s="204"/>
      <c r="C162" s="126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91"/>
    </row>
    <row r="163" spans="1:16" ht="12.75" customHeight="1" hidden="1">
      <c r="A163" s="206"/>
      <c r="B163" s="204"/>
      <c r="C163" s="126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91"/>
    </row>
    <row r="164" spans="1:16" ht="12.75" customHeight="1" hidden="1">
      <c r="A164" s="206"/>
      <c r="B164" s="204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91"/>
    </row>
    <row r="165" spans="1:16" ht="12.75" customHeight="1" hidden="1">
      <c r="A165" s="206"/>
      <c r="B165" s="204"/>
      <c r="C165" s="126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91"/>
    </row>
    <row r="166" spans="1:16" ht="12.75" customHeight="1" hidden="1">
      <c r="A166" s="206"/>
      <c r="B166" s="204"/>
      <c r="C166" s="126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91"/>
    </row>
    <row r="167" spans="1:16" ht="12.75" customHeight="1" hidden="1">
      <c r="A167" s="206"/>
      <c r="B167" s="204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91"/>
    </row>
    <row r="168" spans="1:16" ht="12.75" customHeight="1" hidden="1">
      <c r="A168" s="206"/>
      <c r="B168" s="204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91"/>
    </row>
    <row r="169" spans="1:16" ht="12.75" customHeight="1" hidden="1">
      <c r="A169" s="206"/>
      <c r="B169" s="204"/>
      <c r="C169" s="126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91"/>
    </row>
    <row r="170" spans="1:16" ht="12.75" customHeight="1" hidden="1">
      <c r="A170" s="206"/>
      <c r="B170" s="204"/>
      <c r="C170" s="126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91"/>
    </row>
    <row r="171" spans="1:16" ht="12.75" customHeight="1" hidden="1">
      <c r="A171" s="206"/>
      <c r="B171" s="204"/>
      <c r="C171" s="126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91"/>
    </row>
    <row r="172" spans="1:16" ht="12.75" customHeight="1" hidden="1">
      <c r="A172" s="206"/>
      <c r="B172" s="204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91"/>
    </row>
    <row r="173" spans="1:16" ht="12.75" customHeight="1" hidden="1">
      <c r="A173" s="206"/>
      <c r="B173" s="204"/>
      <c r="C173" s="126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91"/>
    </row>
    <row r="174" spans="1:16" ht="12.75" customHeight="1" hidden="1">
      <c r="A174" s="206"/>
      <c r="B174" s="204"/>
      <c r="C174" s="126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91"/>
    </row>
    <row r="175" spans="1:16" ht="12.75" customHeight="1" hidden="1">
      <c r="A175" s="206"/>
      <c r="B175" s="204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91"/>
    </row>
    <row r="176" spans="1:16" ht="12.75" customHeight="1" hidden="1">
      <c r="A176" s="206"/>
      <c r="B176" s="204"/>
      <c r="C176" s="126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91"/>
    </row>
    <row r="177" spans="1:16" ht="12.75" customHeight="1" hidden="1">
      <c r="A177" s="206"/>
      <c r="B177" s="204"/>
      <c r="C177" s="126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91"/>
    </row>
    <row r="178" spans="1:16" ht="12.75" customHeight="1" hidden="1">
      <c r="A178" s="206"/>
      <c r="B178" s="204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91"/>
    </row>
    <row r="179" spans="1:16" ht="12.75" customHeight="1" hidden="1">
      <c r="A179" s="206"/>
      <c r="B179" s="204"/>
      <c r="C179" s="126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91"/>
    </row>
    <row r="180" spans="1:16" ht="12.75" customHeight="1" hidden="1">
      <c r="A180" s="206"/>
      <c r="B180" s="204"/>
      <c r="C180" s="126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91"/>
    </row>
    <row r="181" spans="1:16" ht="12.75" customHeight="1" hidden="1">
      <c r="A181" s="206"/>
      <c r="B181" s="204"/>
      <c r="C181" s="126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91"/>
    </row>
    <row r="182" spans="1:16" ht="12.75" customHeight="1" hidden="1">
      <c r="A182" s="206"/>
      <c r="B182" s="204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91"/>
    </row>
    <row r="183" spans="1:16" ht="12.75" customHeight="1" hidden="1">
      <c r="A183" s="206"/>
      <c r="B183" s="204"/>
      <c r="C183" s="126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91"/>
    </row>
    <row r="184" spans="1:16" ht="12.75" customHeight="1" hidden="1">
      <c r="A184" s="206"/>
      <c r="B184" s="204"/>
      <c r="C184" s="126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91"/>
    </row>
    <row r="185" spans="1:16" ht="12.75" customHeight="1" hidden="1">
      <c r="A185" s="206"/>
      <c r="B185" s="204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91"/>
    </row>
    <row r="186" spans="1:16" ht="12.75" customHeight="1" hidden="1">
      <c r="A186" s="206"/>
      <c r="B186" s="204"/>
      <c r="C186" s="126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91"/>
    </row>
    <row r="187" spans="1:16" ht="12.75" customHeight="1" hidden="1">
      <c r="A187" s="206"/>
      <c r="B187" s="204"/>
      <c r="C187" s="126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91"/>
    </row>
    <row r="188" spans="1:16" ht="12.75" customHeight="1" hidden="1">
      <c r="A188" s="206"/>
      <c r="B188" s="204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91"/>
    </row>
    <row r="189" spans="1:16" ht="12.75" customHeight="1" hidden="1">
      <c r="A189" s="206"/>
      <c r="B189" s="204"/>
      <c r="C189" s="126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91"/>
    </row>
    <row r="190" spans="1:16" ht="12.75" customHeight="1" hidden="1">
      <c r="A190" s="206"/>
      <c r="B190" s="204"/>
      <c r="C190" s="126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91"/>
    </row>
    <row r="191" spans="1:16" ht="12.75" customHeight="1" hidden="1">
      <c r="A191" s="206"/>
      <c r="B191" s="204"/>
      <c r="C191" s="126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91"/>
    </row>
    <row r="192" spans="1:16" ht="12.75" customHeight="1" hidden="1">
      <c r="A192" s="206"/>
      <c r="B192" s="204"/>
      <c r="C192" s="126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91"/>
    </row>
    <row r="193" spans="1:16" ht="12.75" customHeight="1" hidden="1">
      <c r="A193" s="206"/>
      <c r="B193" s="204"/>
      <c r="C193" s="126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91"/>
    </row>
    <row r="194" spans="1:16" ht="12.75" customHeight="1" hidden="1">
      <c r="A194" s="206"/>
      <c r="B194" s="204"/>
      <c r="C194" s="126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91"/>
    </row>
    <row r="195" spans="1:16" ht="12.75" customHeight="1" hidden="1">
      <c r="A195" s="206"/>
      <c r="B195" s="204"/>
      <c r="C195" s="126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91"/>
    </row>
    <row r="196" spans="1:16" ht="12.75" customHeight="1" hidden="1">
      <c r="A196" s="206"/>
      <c r="B196" s="204"/>
      <c r="C196" s="126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91"/>
    </row>
    <row r="197" spans="1:16" ht="12.75" customHeight="1" hidden="1">
      <c r="A197" s="206"/>
      <c r="B197" s="204"/>
      <c r="C197" s="126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91"/>
    </row>
    <row r="198" spans="1:16" ht="12.75" customHeight="1" hidden="1">
      <c r="A198" s="206"/>
      <c r="B198" s="204"/>
      <c r="C198" s="126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91"/>
    </row>
    <row r="199" spans="1:16" ht="12.75" customHeight="1" hidden="1">
      <c r="A199" s="206"/>
      <c r="B199" s="204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91"/>
    </row>
    <row r="200" spans="1:16" ht="12.75" customHeight="1" hidden="1">
      <c r="A200" s="206"/>
      <c r="B200" s="204"/>
      <c r="C200" s="126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91"/>
    </row>
    <row r="201" spans="1:16" ht="12.75" customHeight="1" hidden="1">
      <c r="A201" s="206"/>
      <c r="B201" s="204"/>
      <c r="C201" s="126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91"/>
    </row>
    <row r="202" spans="1:16" ht="12.75" customHeight="1" hidden="1">
      <c r="A202" s="206"/>
      <c r="B202" s="204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91"/>
    </row>
    <row r="203" spans="1:16" ht="12.75" customHeight="1" hidden="1">
      <c r="A203" s="206"/>
      <c r="B203" s="204"/>
      <c r="C203" s="126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91"/>
    </row>
    <row r="204" spans="1:16" ht="12.75" customHeight="1" hidden="1">
      <c r="A204" s="206"/>
      <c r="B204" s="204"/>
      <c r="C204" s="126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91"/>
    </row>
    <row r="205" spans="1:16" ht="12.75" customHeight="1" hidden="1">
      <c r="A205" s="206"/>
      <c r="B205" s="204"/>
      <c r="C205" s="126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91"/>
    </row>
    <row r="206" spans="1:16" ht="12.75" customHeight="1" hidden="1">
      <c r="A206" s="206"/>
      <c r="B206" s="204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91"/>
    </row>
    <row r="207" spans="1:16" ht="12.75" customHeight="1" hidden="1">
      <c r="A207" s="206"/>
      <c r="B207" s="204"/>
      <c r="C207" s="126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91"/>
    </row>
    <row r="208" spans="1:16" ht="12.75" customHeight="1" hidden="1">
      <c r="A208" s="206"/>
      <c r="B208" s="204"/>
      <c r="C208" s="126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91"/>
    </row>
    <row r="209" spans="1:16" ht="12.75" customHeight="1" hidden="1">
      <c r="A209" s="206"/>
      <c r="B209" s="204"/>
      <c r="C209" s="126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91"/>
    </row>
    <row r="210" spans="1:16" ht="12.75" customHeight="1" hidden="1">
      <c r="A210" s="206"/>
      <c r="B210" s="204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91"/>
    </row>
    <row r="211" spans="1:16" ht="12.75" customHeight="1" hidden="1">
      <c r="A211" s="206"/>
      <c r="B211" s="204"/>
      <c r="C211" s="126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91"/>
    </row>
    <row r="212" spans="1:16" ht="12.75" customHeight="1" hidden="1">
      <c r="A212" s="206"/>
      <c r="B212" s="204"/>
      <c r="C212" s="126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91"/>
    </row>
    <row r="213" spans="1:16" ht="12.75" customHeight="1" hidden="1">
      <c r="A213" s="206"/>
      <c r="B213" s="204"/>
      <c r="C213" s="126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91"/>
    </row>
    <row r="214" spans="1:16" ht="12.75" customHeight="1" hidden="1">
      <c r="A214" s="206"/>
      <c r="B214" s="204"/>
      <c r="C214" s="126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91"/>
    </row>
    <row r="215" spans="1:16" ht="12.75" customHeight="1" hidden="1">
      <c r="A215" s="206"/>
      <c r="B215" s="204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91"/>
    </row>
    <row r="216" spans="1:16" ht="12.75" customHeight="1" hidden="1">
      <c r="A216" s="206"/>
      <c r="B216" s="204"/>
      <c r="C216" s="126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91"/>
    </row>
    <row r="217" spans="1:16" ht="12.75" customHeight="1" hidden="1">
      <c r="A217" s="206"/>
      <c r="B217" s="204"/>
      <c r="C217" s="126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91"/>
    </row>
    <row r="218" spans="1:16" ht="12.75" customHeight="1" hidden="1">
      <c r="A218" s="206"/>
      <c r="B218" s="204"/>
      <c r="C218" s="126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91"/>
    </row>
    <row r="219" spans="1:16" ht="12.75" customHeight="1" hidden="1">
      <c r="A219" s="206"/>
      <c r="B219" s="204"/>
      <c r="C219" s="126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91"/>
    </row>
    <row r="220" spans="1:16" ht="12.75" customHeight="1" hidden="1">
      <c r="A220" s="206"/>
      <c r="B220" s="204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91"/>
    </row>
    <row r="221" spans="1:16" ht="12.75" customHeight="1" hidden="1">
      <c r="A221" s="206"/>
      <c r="B221" s="204"/>
      <c r="C221" s="126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91"/>
    </row>
    <row r="222" spans="1:16" ht="12.75" customHeight="1" hidden="1">
      <c r="A222" s="206"/>
      <c r="B222" s="204"/>
      <c r="C222" s="126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91"/>
    </row>
    <row r="223" spans="1:16" ht="12.75" customHeight="1" hidden="1">
      <c r="A223" s="206"/>
      <c r="B223" s="204"/>
      <c r="C223" s="126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91"/>
    </row>
    <row r="224" spans="1:16" ht="12.75" customHeight="1" hidden="1">
      <c r="A224" s="206"/>
      <c r="B224" s="204"/>
      <c r="C224" s="126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91"/>
    </row>
    <row r="225" spans="1:16" ht="12.75" customHeight="1" hidden="1">
      <c r="A225" s="206"/>
      <c r="B225" s="204"/>
      <c r="C225" s="126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91"/>
    </row>
    <row r="226" spans="1:16" ht="12.75" customHeight="1" hidden="1">
      <c r="A226" s="206"/>
      <c r="B226" s="204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91"/>
    </row>
    <row r="227" spans="1:16" ht="12.75" customHeight="1" hidden="1">
      <c r="A227" s="206"/>
      <c r="B227" s="204"/>
      <c r="C227" s="126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91"/>
    </row>
    <row r="228" spans="1:16" ht="12.75" customHeight="1" hidden="1">
      <c r="A228" s="206"/>
      <c r="B228" s="204"/>
      <c r="C228" s="126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91"/>
    </row>
    <row r="229" spans="1:16" ht="12.75" customHeight="1" hidden="1">
      <c r="A229" s="206"/>
      <c r="B229" s="204"/>
      <c r="C229" s="126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91"/>
    </row>
    <row r="230" spans="1:16" ht="12.75" customHeight="1" hidden="1">
      <c r="A230" s="206"/>
      <c r="B230" s="204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91"/>
    </row>
    <row r="231" spans="1:16" ht="12.75" customHeight="1" hidden="1">
      <c r="A231" s="206"/>
      <c r="B231" s="204"/>
      <c r="C231" s="126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91"/>
    </row>
    <row r="232" spans="1:16" ht="12.75" customHeight="1" hidden="1">
      <c r="A232" s="206"/>
      <c r="B232" s="204"/>
      <c r="C232" s="126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91"/>
    </row>
    <row r="233" spans="1:16" ht="12.75" customHeight="1" hidden="1">
      <c r="A233" s="206"/>
      <c r="B233" s="204"/>
      <c r="C233" s="126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91"/>
    </row>
    <row r="234" spans="1:16" ht="12.75" customHeight="1" hidden="1">
      <c r="A234" s="206"/>
      <c r="B234" s="204"/>
      <c r="C234" s="126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91"/>
    </row>
    <row r="235" spans="1:16" ht="12.75" customHeight="1" hidden="1">
      <c r="A235" s="206"/>
      <c r="B235" s="204"/>
      <c r="C235" s="126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91"/>
    </row>
    <row r="236" spans="1:16" ht="12.75" customHeight="1" hidden="1">
      <c r="A236" s="206"/>
      <c r="B236" s="204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91"/>
    </row>
    <row r="237" spans="1:16" ht="12.75" customHeight="1" hidden="1">
      <c r="A237" s="206"/>
      <c r="B237" s="204"/>
      <c r="C237" s="126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91"/>
    </row>
    <row r="238" spans="1:16" ht="12.75" customHeight="1" hidden="1">
      <c r="A238" s="206"/>
      <c r="B238" s="204"/>
      <c r="C238" s="126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91"/>
    </row>
    <row r="239" spans="1:16" ht="12.75" customHeight="1" hidden="1">
      <c r="A239" s="206"/>
      <c r="B239" s="204"/>
      <c r="C239" s="126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91"/>
    </row>
    <row r="240" spans="1:16" ht="12.75" customHeight="1" hidden="1">
      <c r="A240" s="206"/>
      <c r="B240" s="204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91"/>
    </row>
    <row r="241" spans="1:16" ht="12.75" customHeight="1" hidden="1">
      <c r="A241" s="206"/>
      <c r="B241" s="204"/>
      <c r="C241" s="126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91"/>
    </row>
    <row r="242" spans="1:16" ht="12.75" customHeight="1" hidden="1">
      <c r="A242" s="206"/>
      <c r="B242" s="204"/>
      <c r="C242" s="126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91"/>
    </row>
    <row r="243" spans="1:16" ht="12.75" customHeight="1" hidden="1">
      <c r="A243" s="206"/>
      <c r="B243" s="204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91"/>
    </row>
    <row r="244" spans="1:16" ht="12.75" customHeight="1" hidden="1">
      <c r="A244" s="206"/>
      <c r="B244" s="204"/>
      <c r="C244" s="126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91"/>
    </row>
    <row r="245" spans="1:16" ht="12.75" customHeight="1" hidden="1">
      <c r="A245" s="206"/>
      <c r="B245" s="204"/>
      <c r="C245" s="126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91"/>
    </row>
    <row r="246" spans="1:16" ht="12.75" customHeight="1" hidden="1">
      <c r="A246" s="206"/>
      <c r="B246" s="204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91"/>
    </row>
    <row r="247" spans="1:16" ht="12.75" customHeight="1" hidden="1">
      <c r="A247" s="206"/>
      <c r="B247" s="204"/>
      <c r="C247" s="126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91"/>
    </row>
    <row r="248" spans="1:16" ht="12.75" customHeight="1" hidden="1">
      <c r="A248" s="206"/>
      <c r="B248" s="204"/>
      <c r="C248" s="126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91"/>
    </row>
    <row r="249" spans="1:16" ht="12.75" customHeight="1" hidden="1">
      <c r="A249" s="206"/>
      <c r="B249" s="204"/>
      <c r="C249" s="126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91"/>
    </row>
    <row r="250" spans="1:16" ht="12.75" customHeight="1" hidden="1">
      <c r="A250" s="206"/>
      <c r="B250" s="204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91"/>
    </row>
    <row r="251" spans="1:16" ht="12.75" customHeight="1" hidden="1">
      <c r="A251" s="206"/>
      <c r="B251" s="204"/>
      <c r="C251" s="126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91"/>
    </row>
    <row r="252" spans="1:16" ht="12.75" customHeight="1" hidden="1">
      <c r="A252" s="206"/>
      <c r="B252" s="204"/>
      <c r="C252" s="126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91"/>
    </row>
    <row r="253" spans="1:16" ht="12.75" customHeight="1" hidden="1">
      <c r="A253" s="206"/>
      <c r="B253" s="204"/>
      <c r="C253" s="126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91"/>
    </row>
    <row r="254" spans="1:16" ht="12.75" customHeight="1" hidden="1">
      <c r="A254" s="206"/>
      <c r="B254" s="204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91"/>
    </row>
    <row r="255" spans="1:16" ht="12.75" customHeight="1" hidden="1">
      <c r="A255" s="206"/>
      <c r="B255" s="204"/>
      <c r="C255" s="126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91"/>
    </row>
    <row r="256" spans="1:16" ht="12.75" customHeight="1" hidden="1">
      <c r="A256" s="206"/>
      <c r="B256" s="204"/>
      <c r="C256" s="126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91"/>
    </row>
    <row r="257" spans="1:16" ht="12.75" customHeight="1" hidden="1">
      <c r="A257" s="206"/>
      <c r="B257" s="204"/>
      <c r="C257" s="126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91"/>
    </row>
    <row r="258" spans="1:16" ht="12.75" customHeight="1" hidden="1">
      <c r="A258" s="206"/>
      <c r="B258" s="204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91"/>
    </row>
    <row r="259" spans="1:16" ht="12.75" customHeight="1" hidden="1">
      <c r="A259" s="206"/>
      <c r="B259" s="204"/>
      <c r="C259" s="126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91"/>
    </row>
    <row r="260" spans="1:16" ht="12.75" customHeight="1" hidden="1">
      <c r="A260" s="206"/>
      <c r="B260" s="204"/>
      <c r="C260" s="126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91"/>
    </row>
    <row r="261" spans="1:16" ht="12.75" customHeight="1" hidden="1">
      <c r="A261" s="206"/>
      <c r="B261" s="204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91"/>
    </row>
    <row r="262" spans="1:16" ht="12.75" customHeight="1" hidden="1">
      <c r="A262" s="206"/>
      <c r="B262" s="204"/>
      <c r="C262" s="126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91"/>
    </row>
    <row r="263" spans="1:16" ht="12.75" customHeight="1" hidden="1">
      <c r="A263" s="206"/>
      <c r="B263" s="204"/>
      <c r="C263" s="126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91"/>
    </row>
    <row r="264" spans="1:16" ht="12.75" customHeight="1" hidden="1">
      <c r="A264" s="206"/>
      <c r="B264" s="204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91"/>
    </row>
    <row r="265" spans="1:16" ht="12.75" customHeight="1" hidden="1">
      <c r="A265" s="206"/>
      <c r="B265" s="204"/>
      <c r="C265" s="126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91"/>
    </row>
    <row r="266" spans="1:16" ht="12.75" customHeight="1" hidden="1">
      <c r="A266" s="206"/>
      <c r="B266" s="204"/>
      <c r="C266" s="126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91"/>
    </row>
    <row r="267" spans="1:16" ht="12.75" customHeight="1" hidden="1">
      <c r="A267" s="206"/>
      <c r="B267" s="204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91"/>
    </row>
    <row r="268" spans="1:16" ht="12.75" customHeight="1" hidden="1">
      <c r="A268" s="206"/>
      <c r="B268" s="204"/>
      <c r="C268" s="126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91"/>
    </row>
    <row r="269" spans="1:16" ht="12.75" customHeight="1" hidden="1">
      <c r="A269" s="206"/>
      <c r="B269" s="204"/>
      <c r="C269" s="126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91"/>
    </row>
    <row r="270" spans="1:16" ht="12.75" customHeight="1" hidden="1">
      <c r="A270" s="206"/>
      <c r="B270" s="204"/>
      <c r="C270" s="126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91"/>
    </row>
    <row r="271" spans="1:16" ht="12.75" customHeight="1" hidden="1">
      <c r="A271" s="206"/>
      <c r="B271" s="204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91"/>
    </row>
    <row r="272" spans="1:16" ht="12.75" customHeight="1" hidden="1">
      <c r="A272" s="206"/>
      <c r="B272" s="204"/>
      <c r="C272" s="126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91"/>
    </row>
    <row r="273" spans="1:16" ht="12.75" customHeight="1" hidden="1">
      <c r="A273" s="206"/>
      <c r="B273" s="204"/>
      <c r="C273" s="126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91"/>
    </row>
    <row r="274" spans="1:16" ht="12.75" customHeight="1" hidden="1">
      <c r="A274" s="206"/>
      <c r="B274" s="204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91"/>
    </row>
    <row r="275" spans="1:16" ht="0.75" customHeight="1" thickBot="1">
      <c r="A275" s="206"/>
      <c r="B275" s="204"/>
      <c r="C275" s="126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91"/>
    </row>
    <row r="276" spans="1:16" ht="12.75">
      <c r="A276" s="206"/>
      <c r="B276" s="204"/>
      <c r="C276" s="286" t="s">
        <v>99</v>
      </c>
      <c r="D276" s="173" t="s">
        <v>11</v>
      </c>
      <c r="E276" s="196" t="s">
        <v>23</v>
      </c>
      <c r="F276" s="289" t="s">
        <v>12</v>
      </c>
      <c r="G276" s="167">
        <v>2</v>
      </c>
      <c r="H276" s="154">
        <v>2.5</v>
      </c>
      <c r="I276" s="154">
        <v>3</v>
      </c>
      <c r="J276" s="154">
        <v>3.5</v>
      </c>
      <c r="K276" s="154">
        <v>4</v>
      </c>
      <c r="L276" s="154">
        <v>4.5</v>
      </c>
      <c r="M276" s="154">
        <v>5</v>
      </c>
      <c r="N276" s="154">
        <v>5.5</v>
      </c>
      <c r="O276" s="156">
        <f>SUM(G276:N278)</f>
        <v>30</v>
      </c>
      <c r="P276" s="191"/>
    </row>
    <row r="277" spans="1:16" ht="16.5" customHeight="1">
      <c r="A277" s="206"/>
      <c r="B277" s="204"/>
      <c r="C277" s="287"/>
      <c r="D277" s="174"/>
      <c r="E277" s="197"/>
      <c r="F277" s="163"/>
      <c r="G277" s="179"/>
      <c r="H277" s="161"/>
      <c r="I277" s="161"/>
      <c r="J277" s="161"/>
      <c r="K277" s="161"/>
      <c r="L277" s="161"/>
      <c r="M277" s="161"/>
      <c r="N277" s="161"/>
      <c r="O277" s="160"/>
      <c r="P277" s="191"/>
    </row>
    <row r="278" spans="1:16" ht="34.5" customHeight="1" thickBot="1">
      <c r="A278" s="207"/>
      <c r="B278" s="204"/>
      <c r="C278" s="288"/>
      <c r="D278" s="174"/>
      <c r="E278" s="197"/>
      <c r="F278" s="285"/>
      <c r="G278" s="198"/>
      <c r="H278" s="195"/>
      <c r="I278" s="161"/>
      <c r="J278" s="161"/>
      <c r="K278" s="161"/>
      <c r="L278" s="161"/>
      <c r="M278" s="161"/>
      <c r="N278" s="161"/>
      <c r="O278" s="160"/>
      <c r="P278" s="191"/>
    </row>
    <row r="279" spans="1:16" ht="69.75" customHeight="1" thickBot="1">
      <c r="A279" s="131" t="s">
        <v>82</v>
      </c>
      <c r="B279" s="132" t="s">
        <v>83</v>
      </c>
      <c r="C279" s="133"/>
      <c r="D279" s="134"/>
      <c r="E279" s="135"/>
      <c r="F279" s="136"/>
      <c r="G279" s="137">
        <f>SUM(G280:G291)</f>
        <v>13</v>
      </c>
      <c r="H279" s="138">
        <f aca="true" t="shared" si="9" ref="H279:N279">SUM(H280:H291)</f>
        <v>14.5</v>
      </c>
      <c r="I279" s="138">
        <f t="shared" si="9"/>
        <v>16</v>
      </c>
      <c r="J279" s="138">
        <f t="shared" si="9"/>
        <v>18.6</v>
      </c>
      <c r="K279" s="138">
        <f t="shared" si="9"/>
        <v>19.3</v>
      </c>
      <c r="L279" s="138">
        <f t="shared" si="9"/>
        <v>21.8</v>
      </c>
      <c r="M279" s="138">
        <f t="shared" si="9"/>
        <v>23.8</v>
      </c>
      <c r="N279" s="138">
        <f t="shared" si="9"/>
        <v>26</v>
      </c>
      <c r="O279" s="138">
        <f>SUM(O280:O291)</f>
        <v>153</v>
      </c>
      <c r="P279" s="139"/>
    </row>
    <row r="280" spans="1:16" ht="65.25" customHeight="1">
      <c r="A280" s="175"/>
      <c r="B280" s="177"/>
      <c r="C280" s="185" t="s">
        <v>84</v>
      </c>
      <c r="D280" s="192" t="s">
        <v>11</v>
      </c>
      <c r="E280" s="140" t="s">
        <v>23</v>
      </c>
      <c r="F280" s="12" t="s">
        <v>12</v>
      </c>
      <c r="G280" s="141">
        <v>0</v>
      </c>
      <c r="H280" s="142">
        <v>0</v>
      </c>
      <c r="I280" s="142">
        <v>0</v>
      </c>
      <c r="J280" s="142">
        <v>0</v>
      </c>
      <c r="K280" s="142">
        <v>0</v>
      </c>
      <c r="L280" s="142">
        <v>0</v>
      </c>
      <c r="M280" s="142">
        <v>0</v>
      </c>
      <c r="N280" s="142">
        <v>0</v>
      </c>
      <c r="O280" s="143">
        <f>SUM(G280:N280)</f>
        <v>0</v>
      </c>
      <c r="P280" s="169" t="s">
        <v>88</v>
      </c>
    </row>
    <row r="281" spans="1:16" ht="12.75">
      <c r="A281" s="176"/>
      <c r="B281" s="178"/>
      <c r="C281" s="165"/>
      <c r="D281" s="174"/>
      <c r="E281" s="193" t="s">
        <v>24</v>
      </c>
      <c r="F281" s="162" t="s">
        <v>14</v>
      </c>
      <c r="G281" s="188">
        <v>1</v>
      </c>
      <c r="H281" s="154">
        <v>1</v>
      </c>
      <c r="I281" s="154">
        <v>1</v>
      </c>
      <c r="J281" s="154">
        <v>1.5</v>
      </c>
      <c r="K281" s="154">
        <v>1.5</v>
      </c>
      <c r="L281" s="154">
        <v>1.8</v>
      </c>
      <c r="M281" s="154">
        <v>1.8</v>
      </c>
      <c r="N281" s="154">
        <v>2</v>
      </c>
      <c r="O281" s="183">
        <f>SUM(G281:N282)</f>
        <v>11.6</v>
      </c>
      <c r="P281" s="170"/>
    </row>
    <row r="282" spans="1:16" ht="55.5" customHeight="1" thickBot="1">
      <c r="A282" s="176"/>
      <c r="B282" s="178"/>
      <c r="C282" s="166"/>
      <c r="D282" s="174"/>
      <c r="E282" s="194"/>
      <c r="F282" s="163"/>
      <c r="G282" s="189"/>
      <c r="H282" s="161"/>
      <c r="I282" s="161"/>
      <c r="J282" s="161"/>
      <c r="K282" s="161"/>
      <c r="L282" s="161"/>
      <c r="M282" s="161"/>
      <c r="N282" s="161"/>
      <c r="O282" s="184"/>
      <c r="P282" s="170"/>
    </row>
    <row r="283" spans="1:16" ht="66.75" customHeight="1">
      <c r="A283" s="176"/>
      <c r="B283" s="178"/>
      <c r="C283" s="164" t="s">
        <v>98</v>
      </c>
      <c r="D283" s="173" t="s">
        <v>11</v>
      </c>
      <c r="E283" s="144" t="s">
        <v>23</v>
      </c>
      <c r="F283" s="12" t="s">
        <v>12</v>
      </c>
      <c r="G283" s="145">
        <v>4</v>
      </c>
      <c r="H283" s="146">
        <v>4.5</v>
      </c>
      <c r="I283" s="146">
        <v>5.5</v>
      </c>
      <c r="J283" s="146">
        <v>6</v>
      </c>
      <c r="K283" s="146">
        <v>6</v>
      </c>
      <c r="L283" s="146">
        <v>7</v>
      </c>
      <c r="M283" s="146">
        <v>7</v>
      </c>
      <c r="N283" s="146">
        <v>7.5</v>
      </c>
      <c r="O283" s="147">
        <f>SUM(G283:N283)</f>
        <v>47.5</v>
      </c>
      <c r="P283" s="170"/>
    </row>
    <row r="284" spans="1:16" ht="12.75">
      <c r="A284" s="176"/>
      <c r="B284" s="178"/>
      <c r="C284" s="165"/>
      <c r="D284" s="174"/>
      <c r="E284" s="171" t="s">
        <v>24</v>
      </c>
      <c r="F284" s="162" t="s">
        <v>14</v>
      </c>
      <c r="G284" s="186">
        <v>1</v>
      </c>
      <c r="H284" s="158">
        <v>1</v>
      </c>
      <c r="I284" s="158">
        <v>1</v>
      </c>
      <c r="J284" s="158">
        <v>1.3</v>
      </c>
      <c r="K284" s="158">
        <v>1.5</v>
      </c>
      <c r="L284" s="158">
        <v>2</v>
      </c>
      <c r="M284" s="158">
        <v>2.5</v>
      </c>
      <c r="N284" s="158">
        <v>3</v>
      </c>
      <c r="O284" s="180">
        <f>SUM(G284:N285)</f>
        <v>13.3</v>
      </c>
      <c r="P284" s="170"/>
    </row>
    <row r="285" spans="1:16" ht="55.5" customHeight="1" thickBot="1">
      <c r="A285" s="176"/>
      <c r="B285" s="178"/>
      <c r="C285" s="166"/>
      <c r="D285" s="174"/>
      <c r="E285" s="172"/>
      <c r="F285" s="163"/>
      <c r="G285" s="187"/>
      <c r="H285" s="159"/>
      <c r="I285" s="159"/>
      <c r="J285" s="159"/>
      <c r="K285" s="159"/>
      <c r="L285" s="159"/>
      <c r="M285" s="159"/>
      <c r="N285" s="159"/>
      <c r="O285" s="181"/>
      <c r="P285" s="170"/>
    </row>
    <row r="286" spans="1:16" ht="66.75" customHeight="1">
      <c r="A286" s="176"/>
      <c r="B286" s="178"/>
      <c r="C286" s="164" t="s">
        <v>86</v>
      </c>
      <c r="D286" s="173" t="s">
        <v>11</v>
      </c>
      <c r="E286" s="144" t="s">
        <v>23</v>
      </c>
      <c r="F286" s="12" t="s">
        <v>12</v>
      </c>
      <c r="G286" s="146">
        <v>2</v>
      </c>
      <c r="H286" s="146">
        <v>2.5</v>
      </c>
      <c r="I286" s="146">
        <v>2.5</v>
      </c>
      <c r="J286" s="146">
        <v>3</v>
      </c>
      <c r="K286" s="146">
        <v>3</v>
      </c>
      <c r="L286" s="146">
        <v>3.5</v>
      </c>
      <c r="M286" s="146">
        <v>3.5</v>
      </c>
      <c r="N286" s="146">
        <v>4</v>
      </c>
      <c r="O286" s="147">
        <f>SUM(G286:N286)</f>
        <v>24</v>
      </c>
      <c r="P286" s="170"/>
    </row>
    <row r="287" spans="1:16" ht="12.75">
      <c r="A287" s="176"/>
      <c r="B287" s="178"/>
      <c r="C287" s="165"/>
      <c r="D287" s="174"/>
      <c r="E287" s="171" t="s">
        <v>24</v>
      </c>
      <c r="F287" s="162" t="s">
        <v>14</v>
      </c>
      <c r="G287" s="167">
        <v>1</v>
      </c>
      <c r="H287" s="154">
        <v>1</v>
      </c>
      <c r="I287" s="154">
        <v>1</v>
      </c>
      <c r="J287" s="154">
        <v>1.3</v>
      </c>
      <c r="K287" s="154">
        <v>1.5</v>
      </c>
      <c r="L287" s="154">
        <v>1.5</v>
      </c>
      <c r="M287" s="154">
        <v>2</v>
      </c>
      <c r="N287" s="154">
        <v>2</v>
      </c>
      <c r="O287" s="156">
        <f>SUM(G287:N288)</f>
        <v>11.3</v>
      </c>
      <c r="P287" s="170"/>
    </row>
    <row r="288" spans="1:16" ht="40.5" customHeight="1" thickBot="1">
      <c r="A288" s="176"/>
      <c r="B288" s="178"/>
      <c r="C288" s="166"/>
      <c r="D288" s="182"/>
      <c r="E288" s="172"/>
      <c r="F288" s="163"/>
      <c r="G288" s="168"/>
      <c r="H288" s="155"/>
      <c r="I288" s="155"/>
      <c r="J288" s="155"/>
      <c r="K288" s="155"/>
      <c r="L288" s="155"/>
      <c r="M288" s="155"/>
      <c r="N288" s="155"/>
      <c r="O288" s="157"/>
      <c r="P288" s="170"/>
    </row>
    <row r="289" spans="1:16" ht="68.25" customHeight="1">
      <c r="A289" s="176"/>
      <c r="B289" s="178"/>
      <c r="C289" s="164" t="s">
        <v>85</v>
      </c>
      <c r="D289" s="173" t="s">
        <v>11</v>
      </c>
      <c r="E289" s="144" t="s">
        <v>23</v>
      </c>
      <c r="F289" s="12" t="s">
        <v>12</v>
      </c>
      <c r="G289" s="145">
        <v>3</v>
      </c>
      <c r="H289" s="146">
        <v>3.5</v>
      </c>
      <c r="I289" s="146">
        <v>4</v>
      </c>
      <c r="J289" s="146">
        <v>4</v>
      </c>
      <c r="K289" s="146">
        <v>4.3</v>
      </c>
      <c r="L289" s="146">
        <v>4.5</v>
      </c>
      <c r="M289" s="146">
        <v>5</v>
      </c>
      <c r="N289" s="146">
        <v>5.5</v>
      </c>
      <c r="O289" s="147">
        <f>SUM(G289:N289)</f>
        <v>33.8</v>
      </c>
      <c r="P289" s="170"/>
    </row>
    <row r="290" spans="1:16" ht="12.75">
      <c r="A290" s="176"/>
      <c r="B290" s="178"/>
      <c r="C290" s="165"/>
      <c r="D290" s="174"/>
      <c r="E290" s="171" t="s">
        <v>24</v>
      </c>
      <c r="F290" s="162" t="s">
        <v>14</v>
      </c>
      <c r="G290" s="167">
        <v>1</v>
      </c>
      <c r="H290" s="154">
        <v>1</v>
      </c>
      <c r="I290" s="154">
        <v>1</v>
      </c>
      <c r="J290" s="154">
        <v>1.5</v>
      </c>
      <c r="K290" s="154">
        <v>1.5</v>
      </c>
      <c r="L290" s="154">
        <v>1.5</v>
      </c>
      <c r="M290" s="154">
        <v>2</v>
      </c>
      <c r="N290" s="154">
        <v>2</v>
      </c>
      <c r="O290" s="156">
        <f>SUM(G290:N291)</f>
        <v>11.5</v>
      </c>
      <c r="P290" s="170"/>
    </row>
    <row r="291" spans="1:16" ht="36.75" customHeight="1" thickBot="1">
      <c r="A291" s="176"/>
      <c r="B291" s="178"/>
      <c r="C291" s="165"/>
      <c r="D291" s="174"/>
      <c r="E291" s="172"/>
      <c r="F291" s="163"/>
      <c r="G291" s="179"/>
      <c r="H291" s="161"/>
      <c r="I291" s="161"/>
      <c r="J291" s="161"/>
      <c r="K291" s="161"/>
      <c r="L291" s="161"/>
      <c r="M291" s="161"/>
      <c r="N291" s="161"/>
      <c r="O291" s="160"/>
      <c r="P291" s="170"/>
    </row>
    <row r="292" spans="1:16" ht="16.5" thickBot="1">
      <c r="A292" s="148"/>
      <c r="B292" s="7" t="s">
        <v>93</v>
      </c>
      <c r="C292" s="149"/>
      <c r="D292" s="149"/>
      <c r="E292" s="149"/>
      <c r="F292" s="149"/>
      <c r="G292" s="150">
        <f aca="true" t="shared" si="10" ref="G292:N292">G10+G22+G41+G45+G50+G58+G62+G279</f>
        <v>868</v>
      </c>
      <c r="H292" s="150">
        <f t="shared" si="10"/>
        <v>959</v>
      </c>
      <c r="I292" s="150">
        <f t="shared" si="10"/>
        <v>1095</v>
      </c>
      <c r="J292" s="150">
        <f t="shared" si="10"/>
        <v>1301.1</v>
      </c>
      <c r="K292" s="150">
        <f t="shared" si="10"/>
        <v>1427.3</v>
      </c>
      <c r="L292" s="150">
        <f t="shared" si="10"/>
        <v>1573.3</v>
      </c>
      <c r="M292" s="150">
        <f t="shared" si="10"/>
        <v>1760.3</v>
      </c>
      <c r="N292" s="150">
        <f t="shared" si="10"/>
        <v>1858.5</v>
      </c>
      <c r="O292" s="150">
        <f>O10+O22+O41+O45+O50+O58+O62+O279</f>
        <v>10842.5</v>
      </c>
      <c r="P292" s="151"/>
    </row>
    <row r="295" ht="18.75">
      <c r="B295" s="8" t="s">
        <v>94</v>
      </c>
    </row>
    <row r="296" spans="2:16" ht="18.75">
      <c r="B296" s="8" t="s">
        <v>95</v>
      </c>
      <c r="G296" s="6"/>
      <c r="O296" s="9"/>
      <c r="P296" s="10" t="s">
        <v>96</v>
      </c>
    </row>
  </sheetData>
  <sheetProtection/>
  <mergeCells count="176">
    <mergeCell ref="P20:P21"/>
    <mergeCell ref="P28:P31"/>
    <mergeCell ref="A19:A21"/>
    <mergeCell ref="B25:B40"/>
    <mergeCell ref="A30:A33"/>
    <mergeCell ref="B20:B21"/>
    <mergeCell ref="D26:D27"/>
    <mergeCell ref="D30:D31"/>
    <mergeCell ref="P23:P25"/>
    <mergeCell ref="C28:C29"/>
    <mergeCell ref="A42:A44"/>
    <mergeCell ref="A28:A29"/>
    <mergeCell ref="A26:A27"/>
    <mergeCell ref="A23:A24"/>
    <mergeCell ref="O14:O15"/>
    <mergeCell ref="N14:N15"/>
    <mergeCell ref="M14:M15"/>
    <mergeCell ref="K17:K18"/>
    <mergeCell ref="N17:N18"/>
    <mergeCell ref="O17:O18"/>
    <mergeCell ref="P6:P8"/>
    <mergeCell ref="A17:A18"/>
    <mergeCell ref="A11:A15"/>
    <mergeCell ref="E17:E18"/>
    <mergeCell ref="F11:F12"/>
    <mergeCell ref="G11:G12"/>
    <mergeCell ref="E11:E12"/>
    <mergeCell ref="N11:N12"/>
    <mergeCell ref="P14:P16"/>
    <mergeCell ref="P17:P19"/>
    <mergeCell ref="O11:O12"/>
    <mergeCell ref="C11:C13"/>
    <mergeCell ref="D11:D13"/>
    <mergeCell ref="J11:J12"/>
    <mergeCell ref="H11:H12"/>
    <mergeCell ref="B11:B13"/>
    <mergeCell ref="K11:K12"/>
    <mergeCell ref="L11:L12"/>
    <mergeCell ref="M11:M12"/>
    <mergeCell ref="M17:M18"/>
    <mergeCell ref="F14:F15"/>
    <mergeCell ref="D17:D19"/>
    <mergeCell ref="F17:F18"/>
    <mergeCell ref="G14:G15"/>
    <mergeCell ref="L14:L15"/>
    <mergeCell ref="G17:G18"/>
    <mergeCell ref="H17:H18"/>
    <mergeCell ref="I17:I18"/>
    <mergeCell ref="J17:J18"/>
    <mergeCell ref="L1:P1"/>
    <mergeCell ref="L2:P2"/>
    <mergeCell ref="P11:P13"/>
    <mergeCell ref="E14:E15"/>
    <mergeCell ref="F6:F8"/>
    <mergeCell ref="J14:J15"/>
    <mergeCell ref="K14:K15"/>
    <mergeCell ref="A3:P3"/>
    <mergeCell ref="D4:K4"/>
    <mergeCell ref="I11:I12"/>
    <mergeCell ref="G6:O6"/>
    <mergeCell ref="O7:O8"/>
    <mergeCell ref="C32:C33"/>
    <mergeCell ref="C39:C40"/>
    <mergeCell ref="D39:D40"/>
    <mergeCell ref="E6:E8"/>
    <mergeCell ref="D6:D8"/>
    <mergeCell ref="H14:H15"/>
    <mergeCell ref="I14:I15"/>
    <mergeCell ref="L17:L18"/>
    <mergeCell ref="D53:D54"/>
    <mergeCell ref="C26:C27"/>
    <mergeCell ref="C51:C52"/>
    <mergeCell ref="D14:D16"/>
    <mergeCell ref="D23:D24"/>
    <mergeCell ref="D20:D21"/>
    <mergeCell ref="D28:D29"/>
    <mergeCell ref="A6:A8"/>
    <mergeCell ref="C6:C8"/>
    <mergeCell ref="B6:B8"/>
    <mergeCell ref="A59:A61"/>
    <mergeCell ref="A38:A40"/>
    <mergeCell ref="C23:C24"/>
    <mergeCell ref="C30:C31"/>
    <mergeCell ref="C17:C19"/>
    <mergeCell ref="B17:B19"/>
    <mergeCell ref="C14:C16"/>
    <mergeCell ref="B59:B61"/>
    <mergeCell ref="C36:C37"/>
    <mergeCell ref="C20:C21"/>
    <mergeCell ref="P53:P54"/>
    <mergeCell ref="P39:P40"/>
    <mergeCell ref="C42:C43"/>
    <mergeCell ref="D51:D52"/>
    <mergeCell ref="P51:P52"/>
    <mergeCell ref="C53:C54"/>
    <mergeCell ref="D42:D43"/>
    <mergeCell ref="C63:C64"/>
    <mergeCell ref="D63:D64"/>
    <mergeCell ref="B63:B278"/>
    <mergeCell ref="A63:A278"/>
    <mergeCell ref="P32:P38"/>
    <mergeCell ref="P42:P44"/>
    <mergeCell ref="P46:P48"/>
    <mergeCell ref="B46:B47"/>
    <mergeCell ref="D32:D33"/>
    <mergeCell ref="D36:D37"/>
    <mergeCell ref="I276:I278"/>
    <mergeCell ref="M276:M278"/>
    <mergeCell ref="C276:C278"/>
    <mergeCell ref="D276:D278"/>
    <mergeCell ref="E276:E278"/>
    <mergeCell ref="F276:F278"/>
    <mergeCell ref="G276:G278"/>
    <mergeCell ref="J276:J278"/>
    <mergeCell ref="K276:K278"/>
    <mergeCell ref="L276:L278"/>
    <mergeCell ref="I284:I285"/>
    <mergeCell ref="N276:N278"/>
    <mergeCell ref="O276:O278"/>
    <mergeCell ref="P63:P278"/>
    <mergeCell ref="D280:D282"/>
    <mergeCell ref="E281:E282"/>
    <mergeCell ref="F281:F282"/>
    <mergeCell ref="J281:J282"/>
    <mergeCell ref="K281:K282"/>
    <mergeCell ref="H276:H278"/>
    <mergeCell ref="H287:H288"/>
    <mergeCell ref="C280:C282"/>
    <mergeCell ref="J284:J285"/>
    <mergeCell ref="M281:M282"/>
    <mergeCell ref="D283:D285"/>
    <mergeCell ref="G284:G285"/>
    <mergeCell ref="H284:H285"/>
    <mergeCell ref="G281:G282"/>
    <mergeCell ref="H281:H282"/>
    <mergeCell ref="I281:I282"/>
    <mergeCell ref="C283:C285"/>
    <mergeCell ref="N281:N282"/>
    <mergeCell ref="N284:N285"/>
    <mergeCell ref="O284:O285"/>
    <mergeCell ref="D286:D288"/>
    <mergeCell ref="L287:L288"/>
    <mergeCell ref="O281:O282"/>
    <mergeCell ref="K284:K285"/>
    <mergeCell ref="L284:L285"/>
    <mergeCell ref="L281:L282"/>
    <mergeCell ref="M287:M288"/>
    <mergeCell ref="K287:K288"/>
    <mergeCell ref="I287:I288"/>
    <mergeCell ref="E287:E288"/>
    <mergeCell ref="A280:A291"/>
    <mergeCell ref="B280:B291"/>
    <mergeCell ref="C289:C291"/>
    <mergeCell ref="G290:G291"/>
    <mergeCell ref="F287:F288"/>
    <mergeCell ref="E284:E285"/>
    <mergeCell ref="N290:N291"/>
    <mergeCell ref="F284:F285"/>
    <mergeCell ref="C286:C288"/>
    <mergeCell ref="G287:G288"/>
    <mergeCell ref="P280:P291"/>
    <mergeCell ref="E290:E291"/>
    <mergeCell ref="F290:F291"/>
    <mergeCell ref="D289:D291"/>
    <mergeCell ref="H290:H291"/>
    <mergeCell ref="J287:J288"/>
    <mergeCell ref="M7:N7"/>
    <mergeCell ref="N287:N288"/>
    <mergeCell ref="O287:O288"/>
    <mergeCell ref="M284:M285"/>
    <mergeCell ref="O290:O291"/>
    <mergeCell ref="I290:I291"/>
    <mergeCell ref="J290:J291"/>
    <mergeCell ref="K290:K291"/>
    <mergeCell ref="L290:L291"/>
    <mergeCell ref="M290:M291"/>
  </mergeCells>
  <printOptions horizontalCentered="1"/>
  <pageMargins left="0.7480314960629921" right="0.4724409448818898" top="0.7480314960629921" bottom="0.5118110236220472" header="0.5905511811023623" footer="0.275590551181102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J12"/>
  <sheetViews>
    <sheetView zoomScalePageLayoutView="0" workbookViewId="0" topLeftCell="A1">
      <selection activeCell="K23" sqref="K23"/>
    </sheetView>
  </sheetViews>
  <sheetFormatPr defaultColWidth="9.00390625" defaultRowHeight="12.75"/>
  <cols>
    <col min="2" max="2" width="10.625" style="0" customWidth="1"/>
  </cols>
  <sheetData>
    <row r="9" spans="3:10" ht="12.75">
      <c r="C9">
        <v>2013</v>
      </c>
      <c r="D9">
        <v>2014</v>
      </c>
      <c r="E9">
        <v>2015</v>
      </c>
      <c r="F9">
        <v>2016</v>
      </c>
      <c r="G9">
        <v>2017</v>
      </c>
      <c r="H9">
        <v>2018</v>
      </c>
      <c r="I9">
        <v>2019</v>
      </c>
      <c r="J9">
        <v>2020</v>
      </c>
    </row>
    <row r="10" ht="12.75">
      <c r="B10" t="s">
        <v>68</v>
      </c>
    </row>
    <row r="11" spans="2:10" ht="12.75">
      <c r="B11" t="s">
        <v>69</v>
      </c>
      <c r="C11">
        <v>450</v>
      </c>
      <c r="D11">
        <v>555</v>
      </c>
      <c r="E11">
        <v>585</v>
      </c>
      <c r="F11">
        <v>630</v>
      </c>
      <c r="G11">
        <v>650</v>
      </c>
      <c r="H11">
        <v>700</v>
      </c>
      <c r="I11">
        <v>750</v>
      </c>
      <c r="J11">
        <v>800</v>
      </c>
    </row>
    <row r="12" ht="12.75">
      <c r="B12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2012-11-29T15:24:13Z</cp:lastPrinted>
  <dcterms:created xsi:type="dcterms:W3CDTF">2012-10-23T06:32:10Z</dcterms:created>
  <dcterms:modified xsi:type="dcterms:W3CDTF">2012-11-29T15:38:40Z</dcterms:modified>
  <cp:category/>
  <cp:version/>
  <cp:contentType/>
  <cp:contentStatus/>
</cp:coreProperties>
</file>